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DOCUMENTOS COMPARTILHADOS\Dicom 2020\PREGÃO ELETRÔNICO\Limpeza e Conservação\Edital e Anexos\"/>
    </mc:Choice>
  </mc:AlternateContent>
  <xr:revisionPtr revIDLastSave="0" documentId="8_{36B233B7-11DC-4EB0-B55A-D13C5D14B013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Proposta de preços" sheetId="5" r:id="rId1"/>
    <sheet name="Uniformes e Equipam." sheetId="6" r:id="rId2"/>
    <sheet name="Materiais de Consumo" sheetId="7" r:id="rId3"/>
    <sheet name="Encarregado" sheetId="2" r:id="rId4"/>
    <sheet name="Servente" sheetId="8" r:id="rId5"/>
    <sheet name="Encarregado de Fachada" sheetId="9" r:id="rId6"/>
    <sheet name="Servente de Fachada" sheetId="10" r:id="rId7"/>
  </sheets>
  <definedNames>
    <definedName name="_xlnm.Print_Area" localSheetId="3">Encarregado!$A$1:$G$133</definedName>
    <definedName name="_xlnm.Print_Area" localSheetId="2">'Materiais de Consumo'!$A$1:$G$65</definedName>
    <definedName name="_xlnm.Print_Area" localSheetId="0">'Proposta de preços'!$B$1:$I$105</definedName>
    <definedName name="_xlnm.Print_Area" localSheetId="4">Servente!$A$1:$G$133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74" i="10" l="1"/>
  <c r="F74" i="9"/>
  <c r="F74" i="8"/>
  <c r="F74" i="2" l="1"/>
  <c r="F70" i="2"/>
  <c r="G58" i="2"/>
  <c r="F71" i="10" l="1"/>
  <c r="F71" i="9"/>
  <c r="F71" i="8"/>
  <c r="F71" i="2"/>
  <c r="G105" i="10" l="1"/>
  <c r="G129" i="10" s="1"/>
  <c r="F91" i="10"/>
  <c r="F86" i="10"/>
  <c r="F70" i="10"/>
  <c r="G58" i="10"/>
  <c r="G64" i="10" s="1"/>
  <c r="F50" i="10"/>
  <c r="F73" i="10" s="1"/>
  <c r="F38" i="10"/>
  <c r="F31" i="10"/>
  <c r="G82" i="10" s="1"/>
  <c r="G105" i="9"/>
  <c r="G129" i="9" s="1"/>
  <c r="F91" i="9"/>
  <c r="F86" i="9"/>
  <c r="F70" i="9"/>
  <c r="G58" i="9"/>
  <c r="G64" i="9" s="1"/>
  <c r="F50" i="9"/>
  <c r="F73" i="9" s="1"/>
  <c r="F38" i="9"/>
  <c r="F31" i="9"/>
  <c r="G125" i="9" s="1"/>
  <c r="G74" i="10" l="1"/>
  <c r="G90" i="9"/>
  <c r="G91" i="9" s="1"/>
  <c r="G96" i="9" s="1"/>
  <c r="G80" i="10"/>
  <c r="G70" i="9"/>
  <c r="G73" i="10"/>
  <c r="G90" i="10"/>
  <c r="G91" i="10" s="1"/>
  <c r="G96" i="10" s="1"/>
  <c r="G70" i="10"/>
  <c r="G85" i="10"/>
  <c r="G69" i="10"/>
  <c r="G83" i="10"/>
  <c r="G80" i="9"/>
  <c r="G37" i="10"/>
  <c r="G84" i="10"/>
  <c r="G125" i="10"/>
  <c r="F75" i="10"/>
  <c r="G72" i="10"/>
  <c r="G81" i="10"/>
  <c r="G36" i="10"/>
  <c r="G38" i="10" s="1"/>
  <c r="G46" i="10"/>
  <c r="F75" i="9"/>
  <c r="G72" i="9"/>
  <c r="G81" i="9"/>
  <c r="G36" i="9"/>
  <c r="G82" i="9"/>
  <c r="G37" i="9"/>
  <c r="G73" i="9"/>
  <c r="G83" i="9"/>
  <c r="G84" i="9"/>
  <c r="G69" i="9"/>
  <c r="G74" i="9"/>
  <c r="G85" i="9"/>
  <c r="G105" i="8"/>
  <c r="G129" i="8" s="1"/>
  <c r="F91" i="8"/>
  <c r="F86" i="8"/>
  <c r="G83" i="8"/>
  <c r="F70" i="8"/>
  <c r="G58" i="8"/>
  <c r="G64" i="8" s="1"/>
  <c r="F50" i="8"/>
  <c r="F73" i="8" s="1"/>
  <c r="F38" i="8"/>
  <c r="F31" i="8"/>
  <c r="G80" i="8" s="1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" i="7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64" i="6"/>
  <c r="K65" i="6"/>
  <c r="K25" i="6"/>
  <c r="K15" i="6"/>
  <c r="K19" i="6"/>
  <c r="K18" i="6"/>
  <c r="K17" i="6"/>
  <c r="K16" i="6"/>
  <c r="K8" i="6"/>
  <c r="K9" i="6"/>
  <c r="K10" i="6"/>
  <c r="K7" i="6"/>
  <c r="I105" i="5"/>
  <c r="I100" i="5"/>
  <c r="F95" i="5"/>
  <c r="F90" i="5"/>
  <c r="F84" i="5"/>
  <c r="F79" i="5"/>
  <c r="F74" i="5"/>
  <c r="F69" i="5"/>
  <c r="F64" i="5"/>
  <c r="F59" i="5"/>
  <c r="F54" i="5"/>
  <c r="F49" i="5"/>
  <c r="F44" i="5"/>
  <c r="F39" i="5"/>
  <c r="F34" i="5"/>
  <c r="F29" i="5"/>
  <c r="E22" i="5"/>
  <c r="G16" i="5"/>
  <c r="F7" i="5"/>
  <c r="G7" i="5" s="1"/>
  <c r="F8" i="5"/>
  <c r="G8" i="5" s="1"/>
  <c r="F9" i="5"/>
  <c r="G9" i="5" s="1"/>
  <c r="F10" i="5"/>
  <c r="G10" i="5" s="1"/>
  <c r="F11" i="5"/>
  <c r="G11" i="5" s="1"/>
  <c r="F12" i="5"/>
  <c r="G12" i="5" s="1"/>
  <c r="F13" i="5"/>
  <c r="G13" i="5" s="1"/>
  <c r="F14" i="5"/>
  <c r="G14" i="5" s="1"/>
  <c r="F15" i="5"/>
  <c r="G15" i="5" s="1"/>
  <c r="F16" i="5"/>
  <c r="F17" i="5"/>
  <c r="G17" i="5" s="1"/>
  <c r="F18" i="5"/>
  <c r="G18" i="5" s="1"/>
  <c r="F19" i="5"/>
  <c r="G19" i="5" s="1"/>
  <c r="F20" i="5"/>
  <c r="G20" i="5" s="1"/>
  <c r="F21" i="5"/>
  <c r="G21" i="5" s="1"/>
  <c r="F6" i="5"/>
  <c r="G6" i="5" s="1"/>
  <c r="F50" i="2"/>
  <c r="F73" i="2" s="1"/>
  <c r="F75" i="2" s="1"/>
  <c r="G69" i="8" l="1"/>
  <c r="G37" i="8"/>
  <c r="G81" i="8"/>
  <c r="G90" i="8"/>
  <c r="G91" i="8" s="1"/>
  <c r="G96" i="8" s="1"/>
  <c r="G86" i="10"/>
  <c r="G95" i="10" s="1"/>
  <c r="G97" i="10" s="1"/>
  <c r="G128" i="10" s="1"/>
  <c r="G74" i="8"/>
  <c r="G75" i="10"/>
  <c r="G127" i="10" s="1"/>
  <c r="G73" i="8"/>
  <c r="G82" i="8"/>
  <c r="G125" i="8"/>
  <c r="K20" i="6"/>
  <c r="K21" i="6" s="1"/>
  <c r="G51" i="7"/>
  <c r="G84" i="8"/>
  <c r="G38" i="9"/>
  <c r="G44" i="9" s="1"/>
  <c r="F22" i="5"/>
  <c r="G44" i="10"/>
  <c r="G43" i="10"/>
  <c r="G47" i="10"/>
  <c r="G62" i="10"/>
  <c r="G48" i="10"/>
  <c r="G42" i="10"/>
  <c r="G49" i="10"/>
  <c r="G45" i="10"/>
  <c r="G75" i="9"/>
  <c r="G127" i="9" s="1"/>
  <c r="G43" i="9"/>
  <c r="G86" i="9"/>
  <c r="G95" i="9" s="1"/>
  <c r="G97" i="9" s="1"/>
  <c r="G128" i="9" s="1"/>
  <c r="K11" i="6"/>
  <c r="K12" i="6" s="1"/>
  <c r="F75" i="8"/>
  <c r="G70" i="8"/>
  <c r="G72" i="8"/>
  <c r="G85" i="8"/>
  <c r="G86" i="8" s="1"/>
  <c r="G95" i="8" s="1"/>
  <c r="G97" i="8" s="1"/>
  <c r="G128" i="8" s="1"/>
  <c r="G36" i="8"/>
  <c r="G22" i="5"/>
  <c r="G38" i="8" l="1"/>
  <c r="G48" i="9"/>
  <c r="G75" i="8"/>
  <c r="G127" i="8" s="1"/>
  <c r="G42" i="9"/>
  <c r="G45" i="9"/>
  <c r="G46" i="9"/>
  <c r="G49" i="9"/>
  <c r="G47" i="9"/>
  <c r="G62" i="9"/>
  <c r="G50" i="10"/>
  <c r="G63" i="10" s="1"/>
  <c r="G65" i="10" s="1"/>
  <c r="G126" i="10" s="1"/>
  <c r="G130" i="10" s="1"/>
  <c r="G48" i="8"/>
  <c r="G42" i="8"/>
  <c r="G62" i="8"/>
  <c r="G47" i="8"/>
  <c r="G46" i="8"/>
  <c r="G45" i="8"/>
  <c r="G49" i="8"/>
  <c r="G43" i="8"/>
  <c r="G44" i="8"/>
  <c r="G50" i="9" l="1"/>
  <c r="G63" i="9" s="1"/>
  <c r="G65" i="9" s="1"/>
  <c r="G126" i="9" s="1"/>
  <c r="G130" i="9" s="1"/>
  <c r="G110" i="9" s="1"/>
  <c r="G110" i="10"/>
  <c r="G50" i="8"/>
  <c r="G63" i="8" s="1"/>
  <c r="G65" i="8" s="1"/>
  <c r="G126" i="8" s="1"/>
  <c r="G130" i="8" s="1"/>
  <c r="G111" i="10" l="1"/>
  <c r="G114" i="10" s="1"/>
  <c r="G111" i="9"/>
  <c r="G114" i="9" s="1"/>
  <c r="G110" i="8"/>
  <c r="G118" i="10" l="1"/>
  <c r="G115" i="10"/>
  <c r="G119" i="10" s="1"/>
  <c r="G131" i="10" s="1"/>
  <c r="G132" i="10" s="1"/>
  <c r="G115" i="9"/>
  <c r="G118" i="9"/>
  <c r="G111" i="8"/>
  <c r="G118" i="8" s="1"/>
  <c r="G119" i="9" l="1"/>
  <c r="G131" i="9" s="1"/>
  <c r="G132" i="9" s="1"/>
  <c r="G114" i="8"/>
  <c r="G115" i="8"/>
  <c r="G119" i="8" l="1"/>
  <c r="G131" i="8" s="1"/>
  <c r="G132" i="8" s="1"/>
  <c r="G105" i="2" l="1"/>
  <c r="G129" i="2" s="1"/>
  <c r="F91" i="2"/>
  <c r="F86" i="2"/>
  <c r="G64" i="2"/>
  <c r="F38" i="2"/>
  <c r="F31" i="2"/>
  <c r="G80" i="2" l="1"/>
  <c r="G90" i="2"/>
  <c r="G125" i="2"/>
  <c r="G71" i="2"/>
  <c r="G69" i="2"/>
  <c r="G91" i="2"/>
  <c r="G96" i="2" s="1"/>
  <c r="G85" i="2"/>
  <c r="G37" i="2"/>
  <c r="G36" i="2"/>
  <c r="G38" i="2" s="1"/>
  <c r="G72" i="2"/>
  <c r="G73" i="2"/>
  <c r="G70" i="2"/>
  <c r="G74" i="2"/>
  <c r="G83" i="2"/>
  <c r="G84" i="2"/>
  <c r="G81" i="2"/>
  <c r="G82" i="2"/>
  <c r="G75" i="2" l="1"/>
  <c r="G86" i="2"/>
  <c r="G127" i="2"/>
  <c r="G95" i="2" l="1"/>
  <c r="G97" i="2" s="1"/>
  <c r="G128" i="2" s="1"/>
  <c r="G47" i="2"/>
  <c r="G42" i="2"/>
  <c r="G43" i="2"/>
  <c r="G62" i="2"/>
  <c r="G44" i="2"/>
  <c r="G45" i="2"/>
  <c r="G46" i="2"/>
  <c r="G49" i="2"/>
  <c r="G48" i="2"/>
  <c r="G50" i="2" l="1"/>
  <c r="G63" i="2"/>
  <c r="G65" i="2" s="1"/>
  <c r="G126" i="2" s="1"/>
  <c r="G130" i="2" l="1"/>
  <c r="G110" i="2" l="1"/>
  <c r="G111" i="2"/>
  <c r="G118" i="2" l="1"/>
  <c r="G115" i="2"/>
  <c r="G114" i="2"/>
  <c r="G119" i="2" s="1"/>
  <c r="G131" i="2" l="1"/>
  <c r="G132" i="2" s="1"/>
</calcChain>
</file>

<file path=xl/sharedStrings.xml><?xml version="1.0" encoding="utf-8"?>
<sst xmlns="http://schemas.openxmlformats.org/spreadsheetml/2006/main" count="1269" uniqueCount="337">
  <si>
    <t>PLANILHAS DE CUSTO E FORMAÇÃO DE PREÇOS</t>
  </si>
  <si>
    <t>A - Data de Apresentação da Proposta (dia/mês/ano):</t>
  </si>
  <si>
    <t>B - Município/UF</t>
  </si>
  <si>
    <t>C - Ano do Acordo, Convenção ou Dissídio Coletivo:</t>
  </si>
  <si>
    <t>D - Número de Meses de Execução Contratual: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</si>
  <si>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</si>
  <si>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</si>
  <si>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</si>
  <si>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</si>
  <si>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 base da categoria</t>
  </si>
  <si>
    <t>Módulo 1 - Composição da Remuneração</t>
  </si>
  <si>
    <t>Composição da Remuneração</t>
  </si>
  <si>
    <t>Valor (R$)</t>
  </si>
  <si>
    <t>A</t>
  </si>
  <si>
    <t>Salário Base</t>
  </si>
  <si>
    <t>B</t>
  </si>
  <si>
    <t>Adicional de Periculosidade</t>
  </si>
  <si>
    <t>C</t>
  </si>
  <si>
    <t xml:space="preserve">Adicional de Insalubridade </t>
  </si>
  <si>
    <t xml:space="preserve">D </t>
  </si>
  <si>
    <t>Adicional Noturno</t>
  </si>
  <si>
    <t>E</t>
  </si>
  <si>
    <t>Adicional de Hora Noturna Reduzida</t>
  </si>
  <si>
    <t>F</t>
  </si>
  <si>
    <t>G</t>
  </si>
  <si>
    <t>Outros (Especificar)</t>
  </si>
  <si>
    <t>Valor Total do Módulo 1</t>
  </si>
  <si>
    <t>Módulo 2 - Encargos e Benefícios Anuais, Mensais e Diários</t>
  </si>
  <si>
    <t>Submódulo 2.1 - 13° Salário, Férias e Adicional de Férias</t>
  </si>
  <si>
    <t>%</t>
  </si>
  <si>
    <t>13° (Décimo-Terceiro) Salário</t>
  </si>
  <si>
    <t>Férias e Adicional de Férias</t>
  </si>
  <si>
    <t>Total Submódulo 2.1</t>
  </si>
  <si>
    <t>Submódulo 2.2 - GPS, FGTS e Outras Contribuições</t>
  </si>
  <si>
    <t>INSS</t>
  </si>
  <si>
    <t>Salário Educação</t>
  </si>
  <si>
    <t>SAT (Seguro Acidente de Trabalho)</t>
  </si>
  <si>
    <t>D</t>
  </si>
  <si>
    <t>SESC ou SESI</t>
  </si>
  <si>
    <t>SENAI - SENAC</t>
  </si>
  <si>
    <t>SEBRAE</t>
  </si>
  <si>
    <t>INCRA</t>
  </si>
  <si>
    <t>H</t>
  </si>
  <si>
    <t>FGTS</t>
  </si>
  <si>
    <t>Outros (especificar)</t>
  </si>
  <si>
    <t>Total Submódulo 2.2</t>
  </si>
  <si>
    <t>Submódulo 2.3 - Benefícios Mensais e Diários</t>
  </si>
  <si>
    <t>Transporte</t>
  </si>
  <si>
    <t>Auxílio-Refeição/Alimentação</t>
  </si>
  <si>
    <t>Assistência Médica e Familiar</t>
  </si>
  <si>
    <t>Total Submódulo 2.3</t>
  </si>
  <si>
    <t>Quadro - Resumo do Módulo 2 - Encargos, Benefícios Anuais, Mensais e Diários</t>
  </si>
  <si>
    <t>Módulo 2 - Encargos, Benefícios Anuais, Mensais e Diários</t>
  </si>
  <si>
    <t>2.1</t>
  </si>
  <si>
    <t>13° Salário, Férias e Adiconal de Férias</t>
  </si>
  <si>
    <t>2.2</t>
  </si>
  <si>
    <t>GPS, FGTS e Outras Contribuições</t>
  </si>
  <si>
    <t>2.3</t>
  </si>
  <si>
    <t>Benefícios Mensais e Diários</t>
  </si>
  <si>
    <t>Valor Total do Módulo 2</t>
  </si>
  <si>
    <t>Módulo 3 - Provisão para Recisão</t>
  </si>
  <si>
    <t>Provisão Para Recisão</t>
  </si>
  <si>
    <t>Aviso Prévio Indenizado</t>
  </si>
  <si>
    <t>Inicidência do FGTS sobre o Aviso Prévio Indenizado - OBS: FGTS (8%) x percentual do item "A - Aviso Prévio Indenizado" do Médulo 3. (__,__%)</t>
  </si>
  <si>
    <t>Aviso Prévio Trabalhado</t>
  </si>
  <si>
    <t>Incidência dos Encargos do Submódulo 2.2 sobre Aviso Prévio Trabalhado - OBS: Total dos Encargos do Submódulo 2.2 (__,__%) x o item "D Aviso Prévio Trabalhado" do Módulo 3 __,__%)</t>
  </si>
  <si>
    <t>Valor Total do Módulo 3</t>
  </si>
  <si>
    <t>Módulo 4 - Custo de Reposição do Profissional Ausente</t>
  </si>
  <si>
    <t>Total do Submódulo 4.1</t>
  </si>
  <si>
    <t>Submódulo 4.2 - Intrajornada</t>
  </si>
  <si>
    <t>Total do Submódulo 4.2</t>
  </si>
  <si>
    <t>Módulo 4 - Custo de Reposição do profissional Ausente</t>
  </si>
  <si>
    <t>4.1</t>
  </si>
  <si>
    <t>4.2</t>
  </si>
  <si>
    <t>Valor Total do Módulo 4</t>
  </si>
  <si>
    <t>Módulo 5 - Insumos Diversos</t>
  </si>
  <si>
    <t>Insumos Diversos</t>
  </si>
  <si>
    <t>Uniformes</t>
  </si>
  <si>
    <t>Materiais</t>
  </si>
  <si>
    <t>Equipamentos</t>
  </si>
  <si>
    <t>Valor Total do Módulo 5</t>
  </si>
  <si>
    <t>Módulo 6 - Custos Indiretos, Tributos e Lucro</t>
  </si>
  <si>
    <t>Custos Indiretos, Tributos e Lucro</t>
  </si>
  <si>
    <t>Custos Indiretos</t>
  </si>
  <si>
    <t>Lucro</t>
  </si>
  <si>
    <t>Tributos</t>
  </si>
  <si>
    <t>C.1</t>
  </si>
  <si>
    <t>Tributos Federais</t>
  </si>
  <si>
    <t>C.1.1</t>
  </si>
  <si>
    <t>PIS</t>
  </si>
  <si>
    <t>C.1.2</t>
  </si>
  <si>
    <t>COFINS</t>
  </si>
  <si>
    <t>C.2</t>
  </si>
  <si>
    <t>Tributos Estaduais (especificar)</t>
  </si>
  <si>
    <t>C.3</t>
  </si>
  <si>
    <t>Tributos Municipais (especificar)</t>
  </si>
  <si>
    <t>C.3.1</t>
  </si>
  <si>
    <t>ISS</t>
  </si>
  <si>
    <t>Valor Total do Módulo 6</t>
  </si>
  <si>
    <t>Nota 1: Custos indiretos, tributos e lucro por empregado</t>
  </si>
  <si>
    <t>Mão-de-Obra vinculada à execução contratual (valor por empregado)</t>
  </si>
  <si>
    <t>Preço Total por Empregado</t>
  </si>
  <si>
    <t>TOTAL</t>
  </si>
  <si>
    <r>
      <t xml:space="preserve">Nota 1: A planilha será calculada considerando o </t>
    </r>
    <r>
      <rPr>
        <b/>
        <sz val="12"/>
        <color rgb="FFFF0000"/>
        <rFont val="Calibri"/>
        <family val="2"/>
        <scheme val="minor"/>
      </rPr>
      <t>valor mensal</t>
    </r>
    <r>
      <rPr>
        <sz val="12"/>
        <color rgb="FFFF0000"/>
        <rFont val="Calibri"/>
        <family val="2"/>
        <scheme val="minor"/>
      </rPr>
      <t xml:space="preserve"> do empregado.</t>
    </r>
  </si>
  <si>
    <t>Processo: 02000.012344/2018-24</t>
  </si>
  <si>
    <t>Licitação nº ____/2020</t>
  </si>
  <si>
    <t>DISCRIMINAÇÃO DOS SERVIÇOS (DADOS REFERENTES À CONTRATAÇÃO)</t>
  </si>
  <si>
    <t>Brasília/DF</t>
  </si>
  <si>
    <t>12 meses</t>
  </si>
  <si>
    <t>1. MÓDULOS</t>
  </si>
  <si>
    <t>Mão de obra</t>
  </si>
  <si>
    <t>Mão de obra vinculada à execução contratual</t>
  </si>
  <si>
    <t>Dados para composição dos custos referentes a mão de obra</t>
  </si>
  <si>
    <t>Módulo 1 - Composição da Remuneração (Redação dada pela Instrução Normativa nº 7, de 2018.</t>
  </si>
  <si>
    <t>Nota 1: O Módulo 1 refere-se ao valor mensal devido ao empregado pela prestação do serviço no perío de 12 meses.</t>
  </si>
  <si>
    <t>Submódulo 2.1 - 13° (décimo terceiro) Salário, Férias e Adicional de Férias</t>
  </si>
  <si>
    <t>Submódulo 2.2 - Encargos Previdenciários (GPS), Fundo de Garantia por Tempo de Serviço (FGTS) e outras contribuições</t>
  </si>
  <si>
    <t>Módulo 3 - Provisão para Recisão (Redaão dada pela Instrução Normativa nº 7, de 2018)</t>
  </si>
  <si>
    <t>Submódulo 4.1 - Substituto nas Ausências Legais (Redaão dada pela Instrução Normativa nº 7, de 2018)</t>
  </si>
  <si>
    <t>Submódulo 4.1 - Substituto nas Ausências Legais</t>
  </si>
  <si>
    <t>Substituto na cobertura de Férias</t>
  </si>
  <si>
    <t>Substituto na cobertura de Ausências Legais</t>
  </si>
  <si>
    <t>Substituto na cobertura de Licença Paternidade</t>
  </si>
  <si>
    <t>Substituto na cobertura de Ausência por Acidente de Trabalho</t>
  </si>
  <si>
    <t>Substituto na cobertura de Afastamento Maternidade</t>
  </si>
  <si>
    <t>Substituto na cobertura de Outros (especificar)</t>
  </si>
  <si>
    <t>Submódulo 4.2 - Substituto na Intrajornada (Redaão dada pela Instrução Normativa nº 7, de 2018)</t>
  </si>
  <si>
    <t>Substituto na cobertura de Intervalo para Repouso ou Alimentação</t>
  </si>
  <si>
    <t>Quadro - Resumo do Módulo 4 - Custo de Reposição do Profissional Ausente (Redação dada pela Instrução Normativa nº 7, de 2018.</t>
  </si>
  <si>
    <t>Substituto nas Ausências Legais</t>
  </si>
  <si>
    <t>Substituto na Intrajornada</t>
  </si>
  <si>
    <t>Nota: Valores mensais por empregado.</t>
  </si>
  <si>
    <t>Nota 2: O valor referente a tributos é obtido aplicando-se o percentual sobre o valor do faturamento.</t>
  </si>
  <si>
    <t>2. Quadro - Resumo do Custo por Empregado</t>
  </si>
  <si>
    <t>Subtotal (A + B + C  + D + E )</t>
  </si>
  <si>
    <r>
      <rPr>
        <b/>
        <sz val="10"/>
        <rFont val="Arial"/>
        <family val="2"/>
      </rPr>
      <t>ITEM</t>
    </r>
  </si>
  <si>
    <r>
      <rPr>
        <b/>
        <sz val="10"/>
        <rFont val="Arial"/>
        <family val="2"/>
      </rPr>
      <t>ÁREA INTERNA</t>
    </r>
  </si>
  <si>
    <r>
      <rPr>
        <b/>
        <sz val="10"/>
        <rFont val="Arial"/>
        <family val="2"/>
      </rPr>
      <t xml:space="preserve">CUSTO
</t>
    </r>
    <r>
      <rPr>
        <b/>
        <sz val="10"/>
        <rFont val="Arial"/>
        <family val="2"/>
      </rPr>
      <t>(R$/M²) [a]</t>
    </r>
  </si>
  <si>
    <r>
      <rPr>
        <sz val="10"/>
        <rFont val="Arial"/>
        <family val="2"/>
      </rPr>
      <t>Pisos frios</t>
    </r>
  </si>
  <si>
    <r>
      <rPr>
        <sz val="10"/>
        <rFont val="Arial"/>
        <family val="2"/>
      </rPr>
      <t>Pisos Elevados</t>
    </r>
  </si>
  <si>
    <r>
      <rPr>
        <sz val="10"/>
        <rFont val="Arial"/>
        <family val="2"/>
      </rPr>
      <t>Elevador</t>
    </r>
  </si>
  <si>
    <r>
      <rPr>
        <sz val="10"/>
        <rFont val="Arial"/>
        <family val="2"/>
      </rPr>
      <t>Garagem</t>
    </r>
  </si>
  <si>
    <r>
      <rPr>
        <sz val="10"/>
        <rFont val="Arial"/>
        <family val="2"/>
      </rPr>
      <t>Áreas verdes</t>
    </r>
  </si>
  <si>
    <r>
      <rPr>
        <b/>
        <sz val="10"/>
        <rFont val="Arial"/>
        <family val="2"/>
      </rPr>
      <t>TOTAL</t>
    </r>
  </si>
  <si>
    <t>PROPOSTA DE PREÇOS</t>
  </si>
  <si>
    <t>Áreas com espaços livres (hall e corredor) - Térreo e Subsolo</t>
  </si>
  <si>
    <t>Áreas com espaços livres (hall e corredor) - Pavimentos 1º ao 9º andar</t>
  </si>
  <si>
    <t>Banheiros Privativos</t>
  </si>
  <si>
    <t>Banheiros sociais</t>
  </si>
  <si>
    <t>Pisos acarpetados</t>
  </si>
  <si>
    <t>Escada de circulação</t>
  </si>
  <si>
    <t>Escada de Emergência</t>
  </si>
  <si>
    <t>Almoxarifados e Galpões</t>
  </si>
  <si>
    <t>Pisos pavimentados adjacentes/contíguos às edificações</t>
  </si>
  <si>
    <t>Esquadria externa - face interna / externa</t>
  </si>
  <si>
    <t>Fachada envidraçada (face externa)</t>
  </si>
  <si>
    <t>METRAGEM ESTIMADA DAS ÁREAS (M²)
[b]</t>
  </si>
  <si>
    <t>CUSTO MENSAL (R$)
[c] = [a] x [b]</t>
  </si>
  <si>
    <t>CUSTO ANUAL (R$)
[d] = [c] x [12]</t>
  </si>
  <si>
    <t>Bloco B, Esplanada dos Ministérios</t>
  </si>
  <si>
    <r>
      <rPr>
        <b/>
        <sz val="10"/>
        <rFont val="Arial"/>
        <family val="2"/>
      </rPr>
      <t>MÃO DE OBRA</t>
    </r>
  </si>
  <si>
    <r>
      <rPr>
        <b/>
        <sz val="10"/>
        <rFont val="Arial"/>
        <family val="2"/>
      </rPr>
      <t xml:space="preserve">PRODUTIVIDADE
</t>
    </r>
    <r>
      <rPr>
        <b/>
        <sz val="10"/>
        <rFont val="Arial"/>
        <family val="2"/>
      </rPr>
      <t xml:space="preserve">(1/M²)
</t>
    </r>
    <r>
      <rPr>
        <b/>
        <sz val="10"/>
        <rFont val="Arial"/>
        <family val="2"/>
      </rPr>
      <t>[a]</t>
    </r>
  </si>
  <si>
    <r>
      <rPr>
        <b/>
        <sz val="10"/>
        <rFont val="Arial"/>
        <family val="2"/>
      </rPr>
      <t xml:space="preserve">PREÇO HOMEM-MÊS (R$)
</t>
    </r>
    <r>
      <rPr>
        <b/>
        <sz val="10"/>
        <rFont val="Arial"/>
        <family val="2"/>
      </rPr>
      <t>[b]</t>
    </r>
  </si>
  <si>
    <r>
      <rPr>
        <b/>
        <sz val="10"/>
        <rFont val="Arial"/>
        <family val="2"/>
      </rPr>
      <t xml:space="preserve">SUBTOTAL
</t>
    </r>
    <r>
      <rPr>
        <b/>
        <sz val="10"/>
        <rFont val="Arial"/>
        <family val="2"/>
      </rPr>
      <t xml:space="preserve">(R$/M²)
</t>
    </r>
    <r>
      <rPr>
        <b/>
        <sz val="10"/>
        <rFont val="Arial"/>
        <family val="2"/>
      </rPr>
      <t>[c] = [a] x [b]</t>
    </r>
  </si>
  <si>
    <r>
      <rPr>
        <b/>
        <sz val="10"/>
        <rFont val="Arial"/>
        <family val="2"/>
      </rPr>
      <t>Encarregado</t>
    </r>
  </si>
  <si>
    <r>
      <rPr>
        <b/>
        <sz val="10"/>
        <rFont val="Arial"/>
        <family val="2"/>
      </rPr>
      <t>Servente</t>
    </r>
  </si>
  <si>
    <t>MÃO DE OBRA</t>
  </si>
  <si>
    <r>
      <rPr>
        <b/>
        <sz val="10"/>
        <rFont val="Arial"/>
        <family val="2"/>
      </rPr>
      <t>ÁREA EXTERNA</t>
    </r>
  </si>
  <si>
    <r>
      <rPr>
        <b/>
        <sz val="10"/>
        <rFont val="Arial"/>
        <family val="2"/>
      </rPr>
      <t>PRODUTIVIDADE
(1/M²)
[a]</t>
    </r>
  </si>
  <si>
    <r>
      <rPr>
        <b/>
        <sz val="10"/>
        <rFont val="Arial"/>
        <family val="2"/>
      </rPr>
      <t>FREQUÊNCIA NO MÊS (HORAS)
[b]</t>
    </r>
  </si>
  <si>
    <r>
      <rPr>
        <b/>
        <sz val="10"/>
        <rFont val="Arial"/>
        <family val="2"/>
      </rPr>
      <t>JORNADA DE TRABALHO NO MÊS (HORAS)
[c]</t>
    </r>
  </si>
  <si>
    <r>
      <rPr>
        <b/>
        <sz val="10"/>
        <rFont val="Arial"/>
        <family val="2"/>
      </rPr>
      <t>SUBTOTAL
(R$/M²)
[f] = [d] x [e]</t>
    </r>
  </si>
  <si>
    <t>Encarregado</t>
  </si>
  <si>
    <t>1/188,76 (0,005297733)</t>
  </si>
  <si>
    <t>Servente</t>
  </si>
  <si>
    <t>PREÇO HOMEM-MÊS (R$)
[e]</t>
  </si>
  <si>
    <t>JORNADA DE TRABALHO NO SEMESTRE (HORAS)
[c]</t>
  </si>
  <si>
    <r>
      <rPr>
        <b/>
        <sz val="10"/>
        <rFont val="Arial"/>
        <family val="2"/>
      </rPr>
      <t>UNIFORMES</t>
    </r>
  </si>
  <si>
    <r>
      <rPr>
        <b/>
        <sz val="10"/>
        <color rgb="FFFFFFFF"/>
        <rFont val="Arial"/>
        <family val="2"/>
      </rPr>
      <t>Encarregado</t>
    </r>
  </si>
  <si>
    <r>
      <rPr>
        <b/>
        <sz val="10"/>
        <rFont val="Arial"/>
        <family val="2"/>
      </rPr>
      <t>Componente</t>
    </r>
  </si>
  <si>
    <r>
      <rPr>
        <b/>
        <sz val="10"/>
        <rFont val="Arial"/>
        <family val="2"/>
      </rPr>
      <t>Custo Unit Estim</t>
    </r>
  </si>
  <si>
    <r>
      <rPr>
        <b/>
        <sz val="10"/>
        <rFont val="Arial"/>
        <family val="2"/>
      </rPr>
      <t>Qtd Inicial</t>
    </r>
  </si>
  <si>
    <r>
      <rPr>
        <b/>
        <sz val="10"/>
        <rFont val="Arial"/>
        <family val="2"/>
      </rPr>
      <t>Qtd Semestral</t>
    </r>
  </si>
  <si>
    <r>
      <rPr>
        <b/>
        <sz val="10"/>
        <rFont val="Arial"/>
        <family val="2"/>
      </rPr>
      <t>Total</t>
    </r>
  </si>
  <si>
    <r>
      <rPr>
        <sz val="10"/>
        <rFont val="Arial"/>
        <family val="2"/>
      </rPr>
      <t>Calça</t>
    </r>
  </si>
  <si>
    <r>
      <rPr>
        <sz val="10"/>
        <rFont val="Arial"/>
        <family val="2"/>
      </rPr>
      <t>Camisa</t>
    </r>
  </si>
  <si>
    <r>
      <rPr>
        <sz val="10"/>
        <rFont val="Arial"/>
        <family val="2"/>
      </rPr>
      <t>Sapato</t>
    </r>
  </si>
  <si>
    <r>
      <rPr>
        <sz val="10"/>
        <rFont val="Arial"/>
        <family val="2"/>
      </rPr>
      <t>Meia</t>
    </r>
  </si>
  <si>
    <r>
      <rPr>
        <b/>
        <sz val="10"/>
        <rFont val="Arial"/>
        <family val="2"/>
      </rPr>
      <t>Total Anual</t>
    </r>
  </si>
  <si>
    <r>
      <rPr>
        <b/>
        <sz val="10"/>
        <rFont val="Arial"/>
        <family val="2"/>
      </rPr>
      <t>Total Mensal</t>
    </r>
  </si>
  <si>
    <r>
      <rPr>
        <b/>
        <sz val="10"/>
        <color rgb="FFFFFFFF"/>
        <rFont val="Arial"/>
        <family val="2"/>
      </rPr>
      <t>Servente</t>
    </r>
  </si>
  <si>
    <r>
      <rPr>
        <sz val="10"/>
        <rFont val="Arial"/>
        <family val="2"/>
      </rPr>
      <t>Casaco de frio</t>
    </r>
  </si>
  <si>
    <r>
      <rPr>
        <b/>
        <sz val="10"/>
        <rFont val="Arial"/>
        <family val="2"/>
      </rPr>
      <t>EQUIPAMENTOS</t>
    </r>
  </si>
  <si>
    <r>
      <rPr>
        <b/>
        <sz val="10"/>
        <rFont val="Arial"/>
        <family val="2"/>
      </rPr>
      <t>DISCRIMINAÇÃO</t>
    </r>
  </si>
  <si>
    <r>
      <rPr>
        <b/>
        <sz val="10"/>
        <rFont val="Arial"/>
        <family val="2"/>
      </rPr>
      <t>UNIDADE</t>
    </r>
  </si>
  <si>
    <r>
      <rPr>
        <b/>
        <sz val="10"/>
        <rFont val="Arial"/>
        <family val="2"/>
      </rPr>
      <t>QUANTIDADE</t>
    </r>
  </si>
  <si>
    <r>
      <rPr>
        <b/>
        <sz val="10"/>
        <rFont val="Arial"/>
        <family val="2"/>
      </rPr>
      <t xml:space="preserve">VALOR
</t>
    </r>
    <r>
      <rPr>
        <b/>
        <sz val="10"/>
        <rFont val="Arial"/>
        <family val="2"/>
      </rPr>
      <t>UNITÁRIO ESTIMADO</t>
    </r>
  </si>
  <si>
    <r>
      <rPr>
        <b/>
        <sz val="10"/>
        <rFont val="Arial"/>
        <family val="2"/>
      </rPr>
      <t>VALOR TOTAL</t>
    </r>
  </si>
  <si>
    <r>
      <rPr>
        <sz val="10"/>
        <rFont val="Arial"/>
        <family val="2"/>
      </rPr>
      <t>Aspirador de pó/água, tipo robot, grande</t>
    </r>
  </si>
  <si>
    <r>
      <rPr>
        <sz val="10"/>
        <rFont val="Arial"/>
        <family val="2"/>
      </rPr>
      <t>Unidade</t>
    </r>
  </si>
  <si>
    <r>
      <rPr>
        <sz val="10"/>
        <rFont val="Arial"/>
        <family val="2"/>
      </rPr>
      <t>Aspirador de pó/água, tipo robot, pequeno</t>
    </r>
  </si>
  <si>
    <r>
      <rPr>
        <sz val="10"/>
        <rFont val="Arial"/>
        <family val="2"/>
      </rPr>
      <t>Balde de plástico (12 litros)</t>
    </r>
  </si>
  <si>
    <r>
      <rPr>
        <sz val="10"/>
        <rFont val="Arial"/>
        <family val="2"/>
      </rPr>
      <t>Cesto p/ lixo (banheiro)</t>
    </r>
  </si>
  <si>
    <r>
      <rPr>
        <sz val="10"/>
        <rFont val="Arial"/>
        <family val="2"/>
      </rPr>
      <t>Dispenser p/ papel higiênico</t>
    </r>
  </si>
  <si>
    <r>
      <rPr>
        <sz val="10"/>
        <rFont val="Arial"/>
        <family val="2"/>
      </rPr>
      <t>Dispenser p/ papel toalha</t>
    </r>
  </si>
  <si>
    <r>
      <rPr>
        <sz val="10"/>
        <rFont val="Arial"/>
        <family val="2"/>
      </rPr>
      <t>Dispenser p/ álcool em gel</t>
    </r>
  </si>
  <si>
    <r>
      <rPr>
        <sz val="10"/>
        <rFont val="Arial"/>
        <family val="2"/>
      </rPr>
      <t>Dispenser p/ sabonete liquido</t>
    </r>
  </si>
  <si>
    <r>
      <rPr>
        <sz val="10"/>
        <rFont val="Arial"/>
        <family val="2"/>
      </rPr>
      <t>Escada de alumínio (grande) com 10 degraus</t>
    </r>
  </si>
  <si>
    <r>
      <rPr>
        <sz val="10"/>
        <rFont val="Arial"/>
        <family val="2"/>
      </rPr>
      <t>Escada de alumínio (média) com 5 degraus</t>
    </r>
  </si>
  <si>
    <r>
      <rPr>
        <sz val="10"/>
        <rFont val="Arial"/>
        <family val="2"/>
      </rPr>
      <t>Enxada de 03 libras</t>
    </r>
  </si>
  <si>
    <r>
      <rPr>
        <sz val="10"/>
        <rFont val="Arial"/>
        <family val="2"/>
      </rPr>
      <t>Enxadão</t>
    </r>
  </si>
  <si>
    <r>
      <rPr>
        <sz val="10"/>
        <rFont val="Arial"/>
        <family val="2"/>
      </rPr>
      <t xml:space="preserve">Enceradeiras de grande porte
</t>
    </r>
    <r>
      <rPr>
        <sz val="10"/>
        <rFont val="Arial"/>
        <family val="2"/>
      </rPr>
      <t>(500w)</t>
    </r>
  </si>
  <si>
    <r>
      <rPr>
        <sz val="10"/>
        <rFont val="Arial"/>
        <family val="2"/>
      </rPr>
      <t>Enceradeiras médias (410w)</t>
    </r>
  </si>
  <si>
    <r>
      <rPr>
        <sz val="10"/>
        <rFont val="Arial"/>
        <family val="2"/>
      </rPr>
      <t>Extensão de tomada (50 metros)</t>
    </r>
  </si>
  <si>
    <r>
      <rPr>
        <sz val="10"/>
        <rFont val="Arial"/>
        <family val="2"/>
      </rPr>
      <t>Facão</t>
    </r>
  </si>
  <si>
    <r>
      <rPr>
        <sz val="10"/>
        <rFont val="Arial"/>
        <family val="2"/>
      </rPr>
      <t>Kit completo para limpeza de vidros</t>
    </r>
  </si>
  <si>
    <r>
      <rPr>
        <sz val="10"/>
        <rFont val="Arial"/>
        <family val="2"/>
      </rPr>
      <t>Luva protetora para jardinagem (feita de couro)</t>
    </r>
  </si>
  <si>
    <r>
      <rPr>
        <sz val="10"/>
        <rFont val="Arial"/>
        <family val="2"/>
      </rPr>
      <t>Lixeira grande para banheiro com tampa basculante</t>
    </r>
  </si>
  <si>
    <r>
      <rPr>
        <sz val="10"/>
        <rFont val="Arial"/>
        <family val="2"/>
      </rPr>
      <t>Mangueira com 100 m trançada</t>
    </r>
  </si>
  <si>
    <r>
      <rPr>
        <sz val="10"/>
        <rFont val="Arial"/>
        <family val="2"/>
      </rPr>
      <t>Óculos protetor para jardinagem</t>
    </r>
  </si>
  <si>
    <r>
      <rPr>
        <sz val="10"/>
        <rFont val="Arial"/>
        <family val="2"/>
      </rPr>
      <t>Pá para lixo de alumínio</t>
    </r>
  </si>
  <si>
    <r>
      <rPr>
        <sz val="10"/>
        <rFont val="Arial"/>
        <family val="2"/>
      </rPr>
      <t xml:space="preserve">Placa sinalizadora em plástico para
</t>
    </r>
    <r>
      <rPr>
        <sz val="10"/>
        <rFont val="Arial"/>
        <family val="2"/>
      </rPr>
      <t>isolamento de área com piso molhado</t>
    </r>
  </si>
  <si>
    <r>
      <rPr>
        <sz val="10"/>
        <rFont val="Arial"/>
        <family val="2"/>
      </rPr>
      <t>Rodo de madeira (EVA) com cabo (40cm)</t>
    </r>
  </si>
  <si>
    <r>
      <rPr>
        <sz val="10"/>
        <rFont val="Arial"/>
        <family val="2"/>
      </rPr>
      <t>Rodo de madeira (EVA) com cabo (60cm)</t>
    </r>
  </si>
  <si>
    <r>
      <rPr>
        <sz val="10"/>
        <rFont val="Arial"/>
        <family val="2"/>
      </rPr>
      <t>Rodo de madeira (EVA) com cabo (80cm)</t>
    </r>
  </si>
  <si>
    <r>
      <rPr>
        <sz val="10"/>
        <rFont val="Arial"/>
        <family val="2"/>
      </rPr>
      <t>Roçadeira para gramas</t>
    </r>
  </si>
  <si>
    <r>
      <rPr>
        <sz val="10"/>
        <rFont val="Arial"/>
        <family val="2"/>
      </rPr>
      <t>Suporte LT para limpeza</t>
    </r>
  </si>
  <si>
    <r>
      <rPr>
        <sz val="10"/>
        <rFont val="Arial"/>
        <family val="2"/>
      </rPr>
      <t>Suporte para disco 410</t>
    </r>
  </si>
  <si>
    <r>
      <rPr>
        <sz val="10"/>
        <rFont val="Arial"/>
        <family val="2"/>
      </rPr>
      <t>Suporte para disco 500</t>
    </r>
  </si>
  <si>
    <r>
      <rPr>
        <sz val="10"/>
        <rFont val="Arial"/>
        <family val="2"/>
      </rPr>
      <t>Tesoura para poda de plantas</t>
    </r>
  </si>
  <si>
    <r>
      <rPr>
        <sz val="10"/>
        <rFont val="Arial"/>
        <family val="2"/>
      </rPr>
      <t>Vassoura para grama</t>
    </r>
  </si>
  <si>
    <r>
      <rPr>
        <sz val="10"/>
        <rFont val="Arial"/>
        <family val="2"/>
      </rPr>
      <t>Vassoura de pelo de 40 cm c/ cabo</t>
    </r>
  </si>
  <si>
    <r>
      <rPr>
        <sz val="10"/>
        <rFont val="Arial"/>
        <family val="2"/>
      </rPr>
      <t>Vassoura de nylon de 20 cm</t>
    </r>
  </si>
  <si>
    <r>
      <rPr>
        <sz val="10"/>
        <rFont val="Arial"/>
        <family val="2"/>
      </rPr>
      <t>Vassourinha p/ vaso (Escova Sanitária)</t>
    </r>
  </si>
  <si>
    <r>
      <rPr>
        <sz val="10"/>
        <rFont val="Arial"/>
        <family val="2"/>
      </rPr>
      <t>Lava jato pequeno potência mínima 2100 watts</t>
    </r>
  </si>
  <si>
    <r>
      <rPr>
        <sz val="10"/>
        <rFont val="Arial"/>
        <family val="2"/>
      </rPr>
      <t>Rastelo de ferro</t>
    </r>
  </si>
  <si>
    <r>
      <rPr>
        <sz val="10"/>
        <rFont val="Arial"/>
        <family val="2"/>
      </rPr>
      <t>Fita dupla face (tipo 3M)</t>
    </r>
  </si>
  <si>
    <r>
      <rPr>
        <sz val="10"/>
        <rFont val="Arial"/>
        <family val="2"/>
      </rPr>
      <t>Soprador/Aspirador de folhas elétrico</t>
    </r>
  </si>
  <si>
    <r>
      <rPr>
        <sz val="10"/>
        <rFont val="Arial"/>
        <family val="2"/>
      </rPr>
      <t>Máquina para lavar cadeiras, tipo vaporeto, pequeno</t>
    </r>
  </si>
  <si>
    <r>
      <rPr>
        <sz val="10"/>
        <rFont val="Arial"/>
        <family val="2"/>
      </rPr>
      <t>Máquina de lavar carpete a vapor, grande</t>
    </r>
  </si>
  <si>
    <r>
      <rPr>
        <b/>
        <sz val="10"/>
        <rFont val="Arial"/>
        <family val="2"/>
      </rPr>
      <t>MATERIAL DE CONSUMO MENSAL</t>
    </r>
  </si>
  <si>
    <r>
      <rPr>
        <b/>
        <sz val="10"/>
        <rFont val="Arial"/>
        <family val="2"/>
      </rPr>
      <t>ESPECIFICAÇÃO</t>
    </r>
  </si>
  <si>
    <r>
      <rPr>
        <b/>
        <sz val="10"/>
        <rFont val="Arial"/>
        <family val="2"/>
      </rPr>
      <t xml:space="preserve">VALOR UNITÁRIO
</t>
    </r>
    <r>
      <rPr>
        <b/>
        <sz val="10"/>
        <rFont val="Arial"/>
        <family val="2"/>
      </rPr>
      <t>ESTIMADO</t>
    </r>
  </si>
  <si>
    <r>
      <rPr>
        <sz val="10"/>
        <rFont val="Arial"/>
        <family val="2"/>
      </rPr>
      <t>Ácido muriático</t>
    </r>
  </si>
  <si>
    <r>
      <rPr>
        <sz val="10"/>
        <rFont val="Arial"/>
        <family val="2"/>
      </rPr>
      <t>Litro</t>
    </r>
  </si>
  <si>
    <r>
      <rPr>
        <sz val="10"/>
        <rFont val="Arial"/>
        <family val="2"/>
      </rPr>
      <t>Água sanitária</t>
    </r>
  </si>
  <si>
    <r>
      <rPr>
        <sz val="10"/>
        <rFont val="Arial"/>
        <family val="2"/>
      </rPr>
      <t>Álcool (70%)</t>
    </r>
  </si>
  <si>
    <r>
      <rPr>
        <sz val="10"/>
        <rFont val="Arial"/>
        <family val="2"/>
      </rPr>
      <t>Álcool gel saquinho 800ml</t>
    </r>
  </si>
  <si>
    <r>
      <rPr>
        <sz val="10"/>
        <rFont val="Arial"/>
        <family val="2"/>
      </rPr>
      <t>Refil</t>
    </r>
  </si>
  <si>
    <r>
      <rPr>
        <sz val="10"/>
        <rFont val="Arial"/>
        <family val="2"/>
      </rPr>
      <t>Cera incolor acrílica antiderrapante</t>
    </r>
  </si>
  <si>
    <r>
      <rPr>
        <sz val="10"/>
        <rFont val="Arial"/>
        <family val="2"/>
      </rPr>
      <t>Galão de 5 l</t>
    </r>
  </si>
  <si>
    <r>
      <rPr>
        <sz val="10"/>
        <rFont val="Arial"/>
        <family val="2"/>
      </rPr>
      <t>Desinfetante concentrado (lavanda, floral)</t>
    </r>
  </si>
  <si>
    <r>
      <rPr>
        <sz val="10"/>
        <rFont val="Arial"/>
        <family val="2"/>
      </rPr>
      <t xml:space="preserve">Detergente concentrado
</t>
    </r>
    <r>
      <rPr>
        <sz val="10"/>
        <rFont val="Arial"/>
        <family val="2"/>
      </rPr>
      <t>neutro</t>
    </r>
  </si>
  <si>
    <r>
      <rPr>
        <sz val="10"/>
        <rFont val="Arial"/>
        <family val="2"/>
      </rPr>
      <t xml:space="preserve">Disco </t>
    </r>
    <r>
      <rPr>
        <i/>
        <sz val="10"/>
        <rFont val="Arial"/>
        <family val="2"/>
      </rPr>
      <t xml:space="preserve">scotch brite </t>
    </r>
    <r>
      <rPr>
        <sz val="10"/>
        <rFont val="Arial"/>
        <family val="2"/>
      </rPr>
      <t>410</t>
    </r>
  </si>
  <si>
    <r>
      <rPr>
        <sz val="10"/>
        <rFont val="Arial"/>
        <family val="2"/>
      </rPr>
      <t xml:space="preserve">Disco </t>
    </r>
    <r>
      <rPr>
        <i/>
        <sz val="10"/>
        <rFont val="Arial"/>
        <family val="2"/>
      </rPr>
      <t xml:space="preserve">scotch brite </t>
    </r>
    <r>
      <rPr>
        <sz val="10"/>
        <rFont val="Arial"/>
        <family val="2"/>
      </rPr>
      <t>500</t>
    </r>
  </si>
  <si>
    <r>
      <rPr>
        <sz val="10"/>
        <rFont val="Arial"/>
        <family val="2"/>
      </rPr>
      <t>Escova de lavar 410</t>
    </r>
  </si>
  <si>
    <r>
      <rPr>
        <sz val="10"/>
        <rFont val="Arial"/>
        <family val="2"/>
      </rPr>
      <t>Escova de lavar 500</t>
    </r>
  </si>
  <si>
    <r>
      <rPr>
        <sz val="10"/>
        <rFont val="Arial"/>
        <family val="2"/>
      </rPr>
      <t>Escova de nylon 410 para carpete</t>
    </r>
  </si>
  <si>
    <r>
      <rPr>
        <sz val="10"/>
        <rFont val="Arial"/>
        <family val="2"/>
      </rPr>
      <t xml:space="preserve">Escova de </t>
    </r>
    <r>
      <rPr>
        <i/>
        <sz val="10"/>
        <rFont val="Arial"/>
        <family val="2"/>
      </rPr>
      <t>nylon de mão</t>
    </r>
  </si>
  <si>
    <r>
      <rPr>
        <sz val="10"/>
        <rFont val="Arial"/>
        <family val="2"/>
      </rPr>
      <t>Esponja dupla face</t>
    </r>
  </si>
  <si>
    <r>
      <rPr>
        <sz val="10"/>
        <rFont val="Arial"/>
        <family val="2"/>
      </rPr>
      <t>Fibra para LT</t>
    </r>
  </si>
  <si>
    <r>
      <rPr>
        <sz val="10"/>
        <rFont val="Arial"/>
        <family val="2"/>
      </rPr>
      <t>Flanela 39cm x 59cm no mínimo</t>
    </r>
  </si>
  <si>
    <r>
      <rPr>
        <sz val="10"/>
        <rFont val="Arial"/>
        <family val="2"/>
      </rPr>
      <t xml:space="preserve">Inseticida </t>
    </r>
    <r>
      <rPr>
        <i/>
        <sz val="10"/>
        <rFont val="Arial"/>
        <family val="2"/>
      </rPr>
      <t>spray</t>
    </r>
  </si>
  <si>
    <r>
      <rPr>
        <sz val="10"/>
        <rFont val="Arial"/>
        <family val="2"/>
      </rPr>
      <t>Limpa carpete</t>
    </r>
  </si>
  <si>
    <r>
      <rPr>
        <sz val="10"/>
        <rFont val="Arial"/>
        <family val="2"/>
      </rPr>
      <t>Limpa vidro</t>
    </r>
  </si>
  <si>
    <r>
      <rPr>
        <sz val="10"/>
        <rFont val="Arial"/>
        <family val="2"/>
      </rPr>
      <t>Frasco</t>
    </r>
  </si>
  <si>
    <r>
      <rPr>
        <sz val="10"/>
        <rFont val="Arial"/>
        <family val="2"/>
      </rPr>
      <t>Limpador multi uso</t>
    </r>
  </si>
  <si>
    <r>
      <rPr>
        <sz val="10"/>
        <rFont val="Arial"/>
        <family val="2"/>
      </rPr>
      <t>Luvas de borracha latéx</t>
    </r>
  </si>
  <si>
    <r>
      <rPr>
        <sz val="10"/>
        <rFont val="Arial"/>
        <family val="2"/>
      </rPr>
      <t>Par</t>
    </r>
  </si>
  <si>
    <r>
      <rPr>
        <sz val="10"/>
        <rFont val="Arial"/>
        <family val="2"/>
      </rPr>
      <t>Máscara com filtro em carvão</t>
    </r>
  </si>
  <si>
    <r>
      <rPr>
        <sz val="10"/>
        <rFont val="Arial"/>
        <family val="2"/>
      </rPr>
      <t>Óleo de peroba</t>
    </r>
  </si>
  <si>
    <r>
      <rPr>
        <sz val="10"/>
        <rFont val="Arial"/>
        <family val="2"/>
      </rPr>
      <t>Papel higiênico 08 x 300 mts</t>
    </r>
  </si>
  <si>
    <r>
      <rPr>
        <sz val="10"/>
        <rFont val="Arial"/>
        <family val="2"/>
      </rPr>
      <t>Fardo</t>
    </r>
  </si>
  <si>
    <r>
      <rPr>
        <sz val="10"/>
        <rFont val="Arial"/>
        <family val="2"/>
      </rPr>
      <t>Papel higiênico folha dupla 64 x 30 mts</t>
    </r>
  </si>
  <si>
    <r>
      <rPr>
        <sz val="10"/>
        <rFont val="Arial"/>
        <family val="2"/>
      </rPr>
      <t>Papel toalha branco 2 dobras 23X27 com 2.000 folhas</t>
    </r>
  </si>
  <si>
    <r>
      <rPr>
        <sz val="10"/>
        <rFont val="Arial"/>
        <family val="2"/>
      </rPr>
      <t>Caixa</t>
    </r>
  </si>
  <si>
    <r>
      <rPr>
        <sz val="10"/>
        <rFont val="Arial"/>
        <family val="2"/>
      </rPr>
      <t>Polidor de metais</t>
    </r>
  </si>
  <si>
    <r>
      <rPr>
        <sz val="10"/>
        <rFont val="Arial"/>
        <family val="2"/>
      </rPr>
      <t>Lata</t>
    </r>
  </si>
  <si>
    <r>
      <rPr>
        <sz val="10"/>
        <rFont val="Arial"/>
        <family val="2"/>
      </rPr>
      <t>Purificador de ar spray</t>
    </r>
  </si>
  <si>
    <r>
      <rPr>
        <sz val="10"/>
        <rFont val="Arial"/>
        <family val="2"/>
      </rPr>
      <t>Removedor de sujeiras (tipo Perfecto)</t>
    </r>
  </si>
  <si>
    <r>
      <rPr>
        <sz val="10"/>
        <rFont val="Arial"/>
        <family val="2"/>
      </rPr>
      <t>Sabão em barra</t>
    </r>
  </si>
  <si>
    <r>
      <rPr>
        <sz val="10"/>
        <rFont val="Arial"/>
        <family val="2"/>
      </rPr>
      <t>Sabonete em pedra</t>
    </r>
  </si>
  <si>
    <r>
      <rPr>
        <sz val="10"/>
        <rFont val="Arial"/>
        <family val="2"/>
      </rPr>
      <t>Sabonete líquido refil 800ml</t>
    </r>
  </si>
  <si>
    <r>
      <rPr>
        <sz val="10"/>
        <rFont val="Arial"/>
        <family val="2"/>
      </rPr>
      <t>Saco plástico para lixo 100 litros preto</t>
    </r>
  </si>
  <si>
    <r>
      <rPr>
        <sz val="10"/>
        <rFont val="Arial"/>
        <family val="2"/>
      </rPr>
      <t>Saco plástico para lixo 100 litros azul</t>
    </r>
  </si>
  <si>
    <r>
      <rPr>
        <sz val="10"/>
        <rFont val="Arial"/>
        <family val="2"/>
      </rPr>
      <t>Saco plástico para lixo 200 litros preto</t>
    </r>
  </si>
  <si>
    <r>
      <rPr>
        <sz val="10"/>
        <rFont val="Arial"/>
        <family val="2"/>
      </rPr>
      <t>Saco plástico para lixo 60 litros preto</t>
    </r>
  </si>
  <si>
    <r>
      <rPr>
        <sz val="10"/>
        <rFont val="Arial"/>
        <family val="2"/>
      </rPr>
      <t>Saco plástico para lixo 60 litros azul</t>
    </r>
  </si>
  <si>
    <r>
      <rPr>
        <sz val="10"/>
        <rFont val="Arial"/>
        <family val="2"/>
      </rPr>
      <t>Saco descartável para aspirador em pó pequeno</t>
    </r>
  </si>
  <si>
    <r>
      <rPr>
        <sz val="10"/>
        <rFont val="Arial"/>
        <family val="2"/>
      </rPr>
      <t>Saco descartável para aspirador em pó grande</t>
    </r>
  </si>
  <si>
    <r>
      <rPr>
        <sz val="10"/>
        <rFont val="Arial"/>
        <family val="2"/>
      </rPr>
      <t>Sapólio em pedra</t>
    </r>
  </si>
  <si>
    <r>
      <rPr>
        <sz val="10"/>
        <rFont val="Arial"/>
        <family val="2"/>
      </rPr>
      <t>Tela para mictório</t>
    </r>
  </si>
  <si>
    <r>
      <rPr>
        <sz val="10"/>
        <rFont val="Arial"/>
        <family val="2"/>
      </rPr>
      <t>Vaselina líquida</t>
    </r>
  </si>
  <si>
    <r>
      <rPr>
        <sz val="10"/>
        <rFont val="Arial"/>
        <family val="2"/>
      </rPr>
      <t xml:space="preserve">Detergente para limpeza
</t>
    </r>
    <r>
      <rPr>
        <sz val="10"/>
        <rFont val="Arial"/>
        <family val="2"/>
      </rPr>
      <t>de cerâmicas, azulejos e rejuntes</t>
    </r>
  </si>
  <si>
    <r>
      <rPr>
        <sz val="10"/>
        <rFont val="Arial"/>
        <family val="2"/>
      </rPr>
      <t>Selador para cera</t>
    </r>
  </si>
  <si>
    <r>
      <rPr>
        <sz val="10"/>
        <rFont val="Arial"/>
        <family val="2"/>
      </rPr>
      <t>Limpa piso para paviflex</t>
    </r>
  </si>
  <si>
    <r>
      <rPr>
        <sz val="10"/>
        <rFont val="Arial"/>
        <family val="2"/>
      </rPr>
      <t>Brilha inox para limpeza profissional</t>
    </r>
  </si>
  <si>
    <r>
      <rPr>
        <b/>
        <sz val="10"/>
        <rFont val="Arial"/>
        <family val="2"/>
      </rPr>
      <t>TOTAL GERAL MATERIAL DE CONSUMO - ANUAL</t>
    </r>
  </si>
  <si>
    <r>
      <rPr>
        <b/>
        <sz val="10"/>
        <rFont val="Arial"/>
        <family val="2"/>
      </rPr>
      <t>VALOR MENSAL DE MATERIAL DE CONSUMO</t>
    </r>
  </si>
  <si>
    <r>
      <rPr>
        <b/>
        <sz val="10"/>
        <rFont val="Arial"/>
        <family val="2"/>
      </rPr>
      <t>VALOR MENSAL DE MATERIAL DE CONSUMO POR SERVENTE (01)</t>
    </r>
  </si>
  <si>
    <t>VALOR TOTAL
ANUAL</t>
  </si>
  <si>
    <t>QUANTIDADE MENSAL</t>
  </si>
  <si>
    <t>QUANTIDADE ANUAL</t>
  </si>
  <si>
    <r>
      <rPr>
        <sz val="10"/>
        <rFont val="Arial"/>
        <family val="2"/>
      </rPr>
      <t>Botas de borracha</t>
    </r>
  </si>
  <si>
    <r>
      <rPr>
        <sz val="10"/>
        <rFont val="Arial"/>
        <family val="2"/>
      </rPr>
      <t>Desentupidores de pia e vasos sanitários</t>
    </r>
  </si>
  <si>
    <r>
      <rPr>
        <sz val="10"/>
        <rFont val="Arial"/>
        <family val="2"/>
      </rPr>
      <t>Espanador</t>
    </r>
  </si>
  <si>
    <r>
      <rPr>
        <b/>
        <sz val="10"/>
        <rFont val="Arial"/>
        <family val="2"/>
      </rPr>
      <t>VALOR MENSAL DE MATERIAL DE CONSUMO POR SERVENTE (02)</t>
    </r>
  </si>
  <si>
    <t>VALOR TOTAL DE MATERIAL DE CONSUMO POR SERVENTE (01 + 02):</t>
  </si>
  <si>
    <t>MATERIAL DE CONSUMO SEMESTRAL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</si>
  <si>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</si>
  <si>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</si>
  <si>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</si>
  <si>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</si>
  <si>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</si>
  <si>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</si>
  <si>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</si>
  <si>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</si>
  <si>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</si>
  <si>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</si>
  <si>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</si>
  <si>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</si>
  <si>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</si>
  <si>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</si>
  <si>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</si>
  <si>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</si>
  <si>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SUBITEM</t>
  </si>
  <si>
    <t>Bota de segurança</t>
  </si>
  <si>
    <t>ANEXO II - MODELO DE PLANILHAS DE CUSTOS E FORMAÇÃO DE PREÇOS</t>
  </si>
  <si>
    <t>Multa do FGTS sobre o Aviso Prévio Indenizado</t>
  </si>
  <si>
    <t>Multa do FGTS sobre o Aviso Prévio Trabalhado</t>
  </si>
  <si>
    <t>1/(30*P)</t>
  </si>
  <si>
    <t>1/P</t>
  </si>
  <si>
    <t>Encarregado de fachada</t>
  </si>
  <si>
    <t>1/1.132,6 (0,000883)</t>
  </si>
  <si>
    <t>Servente de fachada</t>
  </si>
  <si>
    <t>Ki = [a] x [b] x [c] = [d]</t>
  </si>
  <si>
    <t>1/(4*P)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</si>
</sst>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00"/>
    <numFmt numFmtId="166" formatCode="0.0E+00"/>
    <numFmt numFmtId="167" formatCode="0.000000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Arial"/>
      <family val="2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7"/>
      <name val="Arial"/>
      <family val="2"/>
    </font>
    <font>
      <b/>
      <sz val="7"/>
      <color rgb="FF000000"/>
      <name val="Arial"/>
      <family val="2"/>
    </font>
    <font>
      <sz val="7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FFFF"/>
      <name val="Arial"/>
      <family val="2"/>
    </font>
    <font>
      <i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1F5F"/>
      </patternFill>
    </fill>
    <fill>
      <patternFill patternType="solid">
        <fgColor rgb="FFB8CCE3"/>
      </patternFill>
    </fill>
    <fill>
      <patternFill patternType="solid">
        <fgColor rgb="FFFFFF00"/>
      </patternFill>
    </fill>
    <fill>
      <patternFill patternType="solid">
        <fgColor rgb="FFDDD7C3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9F9F9F"/>
      </left>
      <right style="thin">
        <color rgb="FF9F9F9F"/>
      </right>
      <top style="thin">
        <color rgb="FF9F9F9F"/>
      </top>
      <bottom style="thin">
        <color rgb="FF9F9F9F"/>
      </bottom>
      <diagonal/>
    </border>
    <border>
      <left/>
      <right style="thin">
        <color rgb="FF9F9F9F"/>
      </right>
      <top style="thin">
        <color rgb="FF9F9F9F"/>
      </top>
      <bottom style="thin">
        <color rgb="FF9F9F9F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rgb="FF9F9F9F"/>
      </right>
      <top style="thin">
        <color rgb="FF9F9F9F"/>
      </top>
      <bottom/>
      <diagonal/>
    </border>
    <border>
      <left/>
      <right style="thin">
        <color rgb="FF9F9F9F"/>
      </right>
      <top/>
      <bottom/>
      <diagonal/>
    </border>
    <border>
      <left/>
      <right style="thin">
        <color rgb="FF9F9F9F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</cellStyleXfs>
  <cellXfs count="245">
    <xf numFmtId="0" fontId="0" fillId="0" borderId="0" xfId="0"/>
    <xf numFmtId="0" fontId="0" fillId="0" borderId="12" xfId="0" applyFill="1" applyBorder="1" applyAlignment="1">
      <alignment horizontal="left"/>
    </xf>
    <xf numFmtId="0" fontId="0" fillId="0" borderId="3" xfId="0" applyBorder="1"/>
    <xf numFmtId="0" fontId="0" fillId="0" borderId="0" xfId="0" applyBorder="1"/>
    <xf numFmtId="0" fontId="0" fillId="2" borderId="12" xfId="0" applyFill="1" applyBorder="1" applyAlignment="1">
      <alignment horizontal="center"/>
    </xf>
    <xf numFmtId="0" fontId="0" fillId="0" borderId="12" xfId="0" applyBorder="1"/>
    <xf numFmtId="43" fontId="0" fillId="0" borderId="12" xfId="1" applyFont="1" applyBorder="1"/>
    <xf numFmtId="9" fontId="0" fillId="2" borderId="12" xfId="2" applyFont="1" applyFill="1" applyBorder="1"/>
    <xf numFmtId="43" fontId="0" fillId="2" borderId="12" xfId="1" applyFont="1" applyFill="1" applyBorder="1"/>
    <xf numFmtId="0" fontId="0" fillId="2" borderId="12" xfId="0" applyFill="1" applyBorder="1"/>
    <xf numFmtId="43" fontId="0" fillId="2" borderId="12" xfId="0" applyNumberFormat="1" applyFill="1" applyBorder="1"/>
    <xf numFmtId="43" fontId="0" fillId="0" borderId="12" xfId="0" applyNumberFormat="1" applyBorder="1"/>
    <xf numFmtId="0" fontId="0" fillId="4" borderId="12" xfId="0" applyFill="1" applyBorder="1" applyAlignment="1">
      <alignment horizontal="center"/>
    </xf>
    <xf numFmtId="10" fontId="0" fillId="2" borderId="12" xfId="0" applyNumberFormat="1" applyFill="1" applyBorder="1"/>
    <xf numFmtId="0" fontId="0" fillId="0" borderId="3" xfId="0" applyBorder="1" applyAlignment="1">
      <alignment horizontal="left"/>
    </xf>
    <xf numFmtId="0" fontId="0" fillId="0" borderId="12" xfId="0" applyBorder="1" applyAlignment="1">
      <alignment horizontal="center"/>
    </xf>
    <xf numFmtId="0" fontId="2" fillId="0" borderId="1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0" fillId="0" borderId="12" xfId="0" applyBorder="1" applyAlignment="1">
      <alignment horizontal="left"/>
    </xf>
    <xf numFmtId="0" fontId="0" fillId="0" borderId="1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12" xfId="0" applyBorder="1" applyAlignment="1">
      <alignment horizontal="left" vertical="center"/>
    </xf>
    <xf numFmtId="0" fontId="0" fillId="0" borderId="0" xfId="0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2" borderId="3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4" borderId="12" xfId="0" applyFill="1" applyBorder="1" applyAlignment="1">
      <alignment horizontal="center"/>
    </xf>
    <xf numFmtId="0" fontId="0" fillId="0" borderId="7" xfId="0" applyBorder="1" applyAlignment="1"/>
    <xf numFmtId="0" fontId="0" fillId="0" borderId="8" xfId="0" applyBorder="1" applyAlignment="1"/>
    <xf numFmtId="0" fontId="0" fillId="2" borderId="3" xfId="0" applyFill="1" applyBorder="1" applyAlignment="1"/>
    <xf numFmtId="0" fontId="5" fillId="0" borderId="1" xfId="0" applyFont="1" applyBorder="1" applyAlignment="1"/>
    <xf numFmtId="0" fontId="5" fillId="0" borderId="2" xfId="0" applyFont="1" applyBorder="1" applyAlignment="1"/>
    <xf numFmtId="0" fontId="2" fillId="0" borderId="3" xfId="0" applyFont="1" applyBorder="1" applyAlignment="1">
      <alignment horizontal="left"/>
    </xf>
    <xf numFmtId="10" fontId="0" fillId="2" borderId="12" xfId="2" applyNumberFormat="1" applyFont="1" applyFill="1" applyBorder="1"/>
    <xf numFmtId="10" fontId="0" fillId="0" borderId="12" xfId="0" applyNumberFormat="1" applyBorder="1"/>
    <xf numFmtId="0" fontId="0" fillId="4" borderId="12" xfId="0" applyFill="1" applyBorder="1" applyAlignment="1">
      <alignment horizontal="left"/>
    </xf>
    <xf numFmtId="10" fontId="0" fillId="2" borderId="12" xfId="2" applyNumberFormat="1" applyFont="1" applyFill="1" applyBorder="1" applyAlignment="1">
      <alignment wrapText="1"/>
    </xf>
    <xf numFmtId="10" fontId="0" fillId="0" borderId="12" xfId="1" applyNumberFormat="1" applyFont="1" applyBorder="1"/>
    <xf numFmtId="4" fontId="0" fillId="0" borderId="21" xfId="0" applyNumberFormat="1" applyFill="1" applyBorder="1" applyAlignment="1">
      <alignment horizontal="right" vertical="center" wrapText="1"/>
    </xf>
    <xf numFmtId="4" fontId="10" fillId="0" borderId="21" xfId="0" applyNumberFormat="1" applyFont="1" applyFill="1" applyBorder="1" applyAlignment="1">
      <alignment horizontal="right" vertical="top" shrinkToFit="1"/>
    </xf>
    <xf numFmtId="4" fontId="0" fillId="0" borderId="21" xfId="0" applyNumberFormat="1" applyFill="1" applyBorder="1" applyAlignment="1">
      <alignment horizontal="right" wrapText="1"/>
    </xf>
    <xf numFmtId="4" fontId="0" fillId="0" borderId="21" xfId="0" applyNumberFormat="1" applyFill="1" applyBorder="1" applyAlignment="1">
      <alignment horizontal="right" vertical="top" wrapText="1"/>
    </xf>
    <xf numFmtId="0" fontId="9" fillId="5" borderId="21" xfId="0" applyFont="1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1" fontId="10" fillId="5" borderId="21" xfId="0" applyNumberFormat="1" applyFont="1" applyFill="1" applyBorder="1" applyAlignment="1">
      <alignment horizontal="center" vertical="center" shrinkToFit="1"/>
    </xf>
    <xf numFmtId="4" fontId="2" fillId="5" borderId="21" xfId="0" applyNumberFormat="1" applyFont="1" applyFill="1" applyBorder="1" applyAlignment="1">
      <alignment horizontal="right" vertical="center" wrapText="1"/>
    </xf>
    <xf numFmtId="164" fontId="2" fillId="5" borderId="21" xfId="0" applyNumberFormat="1" applyFont="1" applyFill="1" applyBorder="1" applyAlignment="1">
      <alignment horizontal="right" vertical="center" wrapText="1"/>
    </xf>
    <xf numFmtId="0" fontId="0" fillId="0" borderId="0" xfId="0" applyFill="1" applyBorder="1" applyAlignment="1">
      <alignment horizontal="left" vertical="top"/>
    </xf>
    <xf numFmtId="0" fontId="9" fillId="0" borderId="14" xfId="0" applyFont="1" applyFill="1" applyBorder="1" applyAlignment="1">
      <alignment horizontal="left" vertical="top" wrapText="1"/>
    </xf>
    <xf numFmtId="0" fontId="4" fillId="0" borderId="14" xfId="0" applyFont="1" applyFill="1" applyBorder="1" applyAlignment="1">
      <alignment horizontal="center" vertical="top" wrapText="1"/>
    </xf>
    <xf numFmtId="0" fontId="9" fillId="5" borderId="14" xfId="0" applyFont="1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right" vertical="top" wrapText="1"/>
    </xf>
    <xf numFmtId="0" fontId="9" fillId="0" borderId="16" xfId="0" applyFont="1" applyFill="1" applyBorder="1" applyAlignment="1">
      <alignment horizontal="center" vertical="top" wrapText="1"/>
    </xf>
    <xf numFmtId="165" fontId="11" fillId="0" borderId="16" xfId="0" applyNumberFormat="1" applyFont="1" applyFill="1" applyBorder="1" applyAlignment="1">
      <alignment horizontal="center" vertical="center" shrinkToFit="1"/>
    </xf>
    <xf numFmtId="164" fontId="4" fillId="0" borderId="16" xfId="0" applyNumberFormat="1" applyFont="1" applyFill="1" applyBorder="1" applyAlignment="1">
      <alignment horizontal="right" vertical="top" wrapText="1"/>
    </xf>
    <xf numFmtId="0" fontId="9" fillId="5" borderId="14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vertical="top" wrapText="1"/>
    </xf>
    <xf numFmtId="165" fontId="11" fillId="0" borderId="24" xfId="0" applyNumberFormat="1" applyFont="1" applyFill="1" applyBorder="1" applyAlignment="1">
      <alignment horizontal="center" vertical="center" shrinkToFit="1"/>
    </xf>
    <xf numFmtId="0" fontId="9" fillId="0" borderId="24" xfId="0" applyFont="1" applyFill="1" applyBorder="1" applyAlignment="1">
      <alignment horizontal="center" vertical="top" wrapText="1"/>
    </xf>
    <xf numFmtId="164" fontId="4" fillId="0" borderId="24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0" fontId="9" fillId="4" borderId="0" xfId="0" applyFont="1" applyFill="1" applyBorder="1" applyAlignment="1">
      <alignment vertical="top" wrapText="1"/>
    </xf>
    <xf numFmtId="0" fontId="4" fillId="4" borderId="0" xfId="0" applyFont="1" applyFill="1" applyBorder="1" applyAlignment="1">
      <alignment horizontal="left" vertical="top" wrapText="1"/>
    </xf>
    <xf numFmtId="164" fontId="9" fillId="5" borderId="14" xfId="0" applyNumberFormat="1" applyFont="1" applyFill="1" applyBorder="1" applyAlignment="1">
      <alignment horizontal="right" vertical="top" wrapText="1"/>
    </xf>
    <xf numFmtId="0" fontId="15" fillId="0" borderId="16" xfId="0" applyFont="1" applyFill="1" applyBorder="1" applyAlignment="1">
      <alignment horizontal="center" vertical="top" wrapText="1"/>
    </xf>
    <xf numFmtId="0" fontId="18" fillId="5" borderId="14" xfId="0" applyFont="1" applyFill="1" applyBorder="1" applyAlignment="1">
      <alignment horizontal="center" vertical="top" wrapText="1"/>
    </xf>
    <xf numFmtId="0" fontId="18" fillId="5" borderId="15" xfId="0" applyFont="1" applyFill="1" applyBorder="1" applyAlignment="1">
      <alignment horizontal="center" vertical="top" wrapText="1"/>
    </xf>
    <xf numFmtId="0" fontId="9" fillId="0" borderId="25" xfId="0" applyFont="1" applyFill="1" applyBorder="1" applyAlignment="1">
      <alignment vertical="top" wrapText="1"/>
    </xf>
    <xf numFmtId="0" fontId="18" fillId="0" borderId="0" xfId="0" applyFont="1" applyBorder="1"/>
    <xf numFmtId="0" fontId="18" fillId="0" borderId="0" xfId="0" applyFont="1" applyFill="1" applyBorder="1" applyAlignment="1">
      <alignment vertical="top" wrapText="1"/>
    </xf>
    <xf numFmtId="166" fontId="10" fillId="0" borderId="25" xfId="0" applyNumberFormat="1" applyFont="1" applyFill="1" applyBorder="1" applyAlignment="1">
      <alignment vertical="top" shrinkToFit="1"/>
    </xf>
    <xf numFmtId="0" fontId="17" fillId="0" borderId="0" xfId="0" applyFont="1" applyFill="1" applyBorder="1" applyAlignment="1">
      <alignment horizontal="left" vertical="top" wrapText="1"/>
    </xf>
    <xf numFmtId="167" fontId="10" fillId="0" borderId="25" xfId="0" applyNumberFormat="1" applyFont="1" applyFill="1" applyBorder="1" applyAlignment="1">
      <alignment vertical="top" shrinkToFit="1"/>
    </xf>
    <xf numFmtId="0" fontId="4" fillId="0" borderId="14" xfId="0" applyFont="1" applyFill="1" applyBorder="1" applyAlignment="1">
      <alignment vertical="top" wrapText="1"/>
    </xf>
    <xf numFmtId="164" fontId="18" fillId="0" borderId="14" xfId="0" applyNumberFormat="1" applyFont="1" applyBorder="1" applyAlignment="1">
      <alignment horizontal="right"/>
    </xf>
    <xf numFmtId="164" fontId="19" fillId="5" borderId="14" xfId="0" applyNumberFormat="1" applyFont="1" applyFill="1" applyBorder="1" applyAlignment="1">
      <alignment horizontal="right"/>
    </xf>
    <xf numFmtId="1" fontId="16" fillId="0" borderId="16" xfId="0" applyNumberFormat="1" applyFont="1" applyFill="1" applyBorder="1" applyAlignment="1">
      <alignment horizontal="center" vertical="center" shrinkToFit="1"/>
    </xf>
    <xf numFmtId="164" fontId="18" fillId="0" borderId="15" xfId="0" applyNumberFormat="1" applyFont="1" applyBorder="1" applyAlignment="1">
      <alignment horizontal="right"/>
    </xf>
    <xf numFmtId="0" fontId="15" fillId="0" borderId="0" xfId="0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vertical="top" wrapText="1"/>
    </xf>
    <xf numFmtId="166" fontId="10" fillId="0" borderId="10" xfId="0" applyNumberFormat="1" applyFont="1" applyFill="1" applyBorder="1" applyAlignment="1">
      <alignment vertical="top" shrinkToFit="1"/>
    </xf>
    <xf numFmtId="167" fontId="10" fillId="0" borderId="10" xfId="0" applyNumberFormat="1" applyFont="1" applyFill="1" applyBorder="1" applyAlignment="1">
      <alignment vertical="top" shrinkToFit="1"/>
    </xf>
    <xf numFmtId="0" fontId="0" fillId="4" borderId="0" xfId="0" applyFill="1" applyBorder="1" applyAlignment="1">
      <alignment horizontal="left" wrapText="1"/>
    </xf>
    <xf numFmtId="0" fontId="9" fillId="4" borderId="0" xfId="0" applyFont="1" applyFill="1" applyBorder="1" applyAlignment="1">
      <alignment horizontal="center" vertical="top" wrapText="1"/>
    </xf>
    <xf numFmtId="44" fontId="9" fillId="4" borderId="0" xfId="0" applyNumberFormat="1" applyFont="1" applyFill="1" applyBorder="1" applyAlignment="1">
      <alignment horizontal="left" vertical="top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vertical="center" wrapText="1"/>
    </xf>
    <xf numFmtId="165" fontId="10" fillId="0" borderId="26" xfId="0" applyNumberFormat="1" applyFont="1" applyFill="1" applyBorder="1" applyAlignment="1">
      <alignment horizontal="center" vertical="top" shrinkToFit="1"/>
    </xf>
    <xf numFmtId="0" fontId="4" fillId="0" borderId="26" xfId="0" applyFont="1" applyFill="1" applyBorder="1" applyAlignment="1">
      <alignment vertical="top" wrapText="1"/>
    </xf>
    <xf numFmtId="1" fontId="10" fillId="0" borderId="26" xfId="0" applyNumberFormat="1" applyFont="1" applyFill="1" applyBorder="1" applyAlignment="1">
      <alignment horizontal="center" vertical="top" shrinkToFit="1"/>
    </xf>
    <xf numFmtId="1" fontId="10" fillId="0" borderId="26" xfId="0" applyNumberFormat="1" applyFont="1" applyFill="1" applyBorder="1" applyAlignment="1">
      <alignment horizontal="center" vertical="center" shrinkToFit="1"/>
    </xf>
    <xf numFmtId="0" fontId="4" fillId="0" borderId="26" xfId="0" applyFont="1" applyFill="1" applyBorder="1" applyAlignment="1">
      <alignment vertical="center" wrapText="1"/>
    </xf>
    <xf numFmtId="0" fontId="9" fillId="0" borderId="22" xfId="0" applyFont="1" applyFill="1" applyBorder="1" applyAlignment="1">
      <alignment vertical="top" wrapText="1"/>
    </xf>
    <xf numFmtId="0" fontId="4" fillId="0" borderId="26" xfId="0" applyFont="1" applyFill="1" applyBorder="1" applyAlignment="1">
      <alignment horizontal="left" vertical="top" wrapText="1"/>
    </xf>
    <xf numFmtId="1" fontId="0" fillId="0" borderId="26" xfId="0" applyNumberFormat="1" applyFill="1" applyBorder="1" applyAlignment="1">
      <alignment horizontal="left" wrapText="1"/>
    </xf>
    <xf numFmtId="164" fontId="0" fillId="0" borderId="26" xfId="0" applyNumberFormat="1" applyFill="1" applyBorder="1" applyAlignment="1">
      <alignment horizontal="right" wrapText="1"/>
    </xf>
    <xf numFmtId="164" fontId="0" fillId="0" borderId="26" xfId="0" applyNumberFormat="1" applyFill="1" applyBorder="1" applyAlignment="1">
      <alignment horizontal="right" vertical="center" wrapText="1"/>
    </xf>
    <xf numFmtId="0" fontId="0" fillId="0" borderId="26" xfId="0" applyFill="1" applyBorder="1" applyAlignment="1">
      <alignment horizontal="left" vertical="top" wrapText="1"/>
    </xf>
    <xf numFmtId="1" fontId="10" fillId="0" borderId="26" xfId="0" applyNumberFormat="1" applyFont="1" applyFill="1" applyBorder="1" applyAlignment="1">
      <alignment horizontal="right" vertical="top" indent="4" shrinkToFit="1"/>
    </xf>
    <xf numFmtId="165" fontId="10" fillId="0" borderId="26" xfId="0" applyNumberFormat="1" applyFont="1" applyFill="1" applyBorder="1" applyAlignment="1">
      <alignment horizontal="right" vertical="top" indent="4" shrinkToFit="1"/>
    </xf>
    <xf numFmtId="1" fontId="10" fillId="0" borderId="26" xfId="0" applyNumberFormat="1" applyFont="1" applyFill="1" applyBorder="1" applyAlignment="1">
      <alignment horizontal="right" vertical="top" indent="3" shrinkToFit="1"/>
    </xf>
    <xf numFmtId="0" fontId="4" fillId="0" borderId="26" xfId="0" applyFont="1" applyFill="1" applyBorder="1" applyAlignment="1">
      <alignment horizontal="left" vertical="center" wrapText="1"/>
    </xf>
    <xf numFmtId="1" fontId="10" fillId="0" borderId="26" xfId="0" applyNumberFormat="1" applyFont="1" applyFill="1" applyBorder="1" applyAlignment="1">
      <alignment horizontal="right" vertical="center" indent="3" shrinkToFit="1"/>
    </xf>
    <xf numFmtId="1" fontId="0" fillId="0" borderId="26" xfId="0" applyNumberFormat="1" applyFill="1" applyBorder="1" applyAlignment="1">
      <alignment horizontal="left" vertical="center" wrapText="1"/>
    </xf>
    <xf numFmtId="165" fontId="10" fillId="0" borderId="26" xfId="0" applyNumberFormat="1" applyFont="1" applyFill="1" applyBorder="1" applyAlignment="1">
      <alignment horizontal="right" vertical="center" indent="4" shrinkToFit="1"/>
    </xf>
    <xf numFmtId="0" fontId="9" fillId="5" borderId="26" xfId="0" applyFont="1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 wrapText="1"/>
    </xf>
    <xf numFmtId="164" fontId="4" fillId="5" borderId="26" xfId="0" applyNumberFormat="1" applyFont="1" applyFill="1" applyBorder="1" applyAlignment="1">
      <alignment horizontal="right" vertical="top" wrapText="1"/>
    </xf>
    <xf numFmtId="0" fontId="4" fillId="5" borderId="26" xfId="0" applyFont="1" applyFill="1" applyBorder="1" applyAlignment="1">
      <alignment horizontal="left" vertical="top" wrapText="1"/>
    </xf>
    <xf numFmtId="0" fontId="0" fillId="0" borderId="26" xfId="0" applyBorder="1"/>
    <xf numFmtId="164" fontId="0" fillId="0" borderId="26" xfId="0" applyNumberFormat="1" applyBorder="1"/>
    <xf numFmtId="164" fontId="0" fillId="5" borderId="12" xfId="0" applyNumberFormat="1" applyFill="1" applyBorder="1"/>
    <xf numFmtId="0" fontId="9" fillId="5" borderId="26" xfId="0" applyFont="1" applyFill="1" applyBorder="1" applyAlignment="1">
      <alignment vertical="top" wrapText="1"/>
    </xf>
    <xf numFmtId="0" fontId="4" fillId="5" borderId="21" xfId="0" applyFont="1" applyFill="1" applyBorder="1" applyAlignment="1">
      <alignment horizontal="justify" vertical="center" wrapText="1"/>
    </xf>
    <xf numFmtId="0" fontId="8" fillId="0" borderId="0" xfId="0" applyFont="1" applyBorder="1" applyAlignment="1"/>
    <xf numFmtId="0" fontId="9" fillId="5" borderId="14" xfId="0" applyFont="1" applyFill="1" applyBorder="1" applyAlignment="1">
      <alignment horizontal="center" vertical="top" wrapText="1"/>
    </xf>
    <xf numFmtId="164" fontId="2" fillId="5" borderId="14" xfId="0" applyNumberFormat="1" applyFont="1" applyFill="1" applyBorder="1" applyAlignment="1">
      <alignment horizontal="right"/>
    </xf>
    <xf numFmtId="1" fontId="10" fillId="0" borderId="14" xfId="0" applyNumberFormat="1" applyFont="1" applyFill="1" applyBorder="1" applyAlignment="1">
      <alignment horizontal="center" vertical="top" shrinkToFit="1"/>
    </xf>
    <xf numFmtId="166" fontId="10" fillId="0" borderId="14" xfId="0" applyNumberFormat="1" applyFont="1" applyFill="1" applyBorder="1" applyAlignment="1">
      <alignment horizontal="center" vertical="top" shrinkToFit="1"/>
    </xf>
    <xf numFmtId="167" fontId="10" fillId="0" borderId="14" xfId="0" applyNumberFormat="1" applyFont="1" applyFill="1" applyBorder="1" applyAlignment="1">
      <alignment horizontal="center" vertical="top" shrinkToFit="1"/>
    </xf>
    <xf numFmtId="0" fontId="9" fillId="5" borderId="21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14" fillId="0" borderId="21" xfId="0" applyFont="1" applyBorder="1" applyAlignment="1">
      <alignment horizontal="center"/>
    </xf>
    <xf numFmtId="1" fontId="10" fillId="5" borderId="28" xfId="0" applyNumberFormat="1" applyFont="1" applyFill="1" applyBorder="1" applyAlignment="1">
      <alignment horizontal="center" vertical="center" shrinkToFit="1"/>
    </xf>
    <xf numFmtId="1" fontId="10" fillId="5" borderId="29" xfId="0" applyNumberFormat="1" applyFont="1" applyFill="1" applyBorder="1" applyAlignment="1">
      <alignment horizontal="center" vertical="center" shrinkToFit="1"/>
    </xf>
    <xf numFmtId="1" fontId="10" fillId="5" borderId="30" xfId="0" applyNumberFormat="1" applyFont="1" applyFill="1" applyBorder="1" applyAlignment="1">
      <alignment horizontal="center" vertical="center" shrinkToFit="1"/>
    </xf>
    <xf numFmtId="165" fontId="11" fillId="0" borderId="14" xfId="0" applyNumberFormat="1" applyFont="1" applyFill="1" applyBorder="1" applyAlignment="1">
      <alignment horizontal="center" vertical="center" shrinkToFit="1"/>
    </xf>
    <xf numFmtId="0" fontId="9" fillId="5" borderId="14" xfId="0" applyFont="1" applyFill="1" applyBorder="1" applyAlignment="1">
      <alignment horizontal="center" vertical="top" wrapText="1"/>
    </xf>
    <xf numFmtId="0" fontId="12" fillId="0" borderId="0" xfId="0" applyFont="1" applyAlignment="1">
      <alignment horizontal="center"/>
    </xf>
    <xf numFmtId="0" fontId="4" fillId="0" borderId="0" xfId="0" applyFont="1" applyFill="1" applyBorder="1" applyAlignment="1">
      <alignment horizontal="left" vertical="top" wrapText="1"/>
    </xf>
    <xf numFmtId="0" fontId="9" fillId="0" borderId="23" xfId="0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center" vertical="top" wrapText="1"/>
    </xf>
    <xf numFmtId="0" fontId="9" fillId="0" borderId="16" xfId="0" applyFont="1" applyFill="1" applyBorder="1" applyAlignment="1">
      <alignment horizontal="center" vertical="top" wrapText="1"/>
    </xf>
    <xf numFmtId="1" fontId="11" fillId="0" borderId="14" xfId="0" applyNumberFormat="1" applyFont="1" applyFill="1" applyBorder="1" applyAlignment="1">
      <alignment horizontal="center" vertical="center" shrinkToFit="1"/>
    </xf>
    <xf numFmtId="0" fontId="9" fillId="6" borderId="23" xfId="0" applyFont="1" applyFill="1" applyBorder="1" applyAlignment="1">
      <alignment horizontal="center" vertical="top" wrapText="1"/>
    </xf>
    <xf numFmtId="0" fontId="9" fillId="7" borderId="16" xfId="0" applyFont="1" applyFill="1" applyBorder="1" applyAlignment="1">
      <alignment horizontal="center" vertical="top" wrapText="1"/>
    </xf>
    <xf numFmtId="0" fontId="9" fillId="7" borderId="16" xfId="0" applyFont="1" applyFill="1" applyBorder="1" applyAlignment="1">
      <alignment horizontal="left" vertical="top" wrapText="1" indent="1"/>
    </xf>
    <xf numFmtId="0" fontId="9" fillId="7" borderId="16" xfId="0" applyFont="1" applyFill="1" applyBorder="1" applyAlignment="1">
      <alignment horizontal="left" vertical="top" wrapText="1" indent="2"/>
    </xf>
    <xf numFmtId="0" fontId="4" fillId="0" borderId="16" xfId="0" applyFont="1" applyFill="1" applyBorder="1" applyAlignment="1">
      <alignment horizontal="center" vertical="top" wrapText="1"/>
    </xf>
    <xf numFmtId="44" fontId="4" fillId="8" borderId="16" xfId="0" applyNumberFormat="1" applyFont="1" applyFill="1" applyBorder="1" applyAlignment="1">
      <alignment horizontal="center" vertical="top" wrapText="1"/>
    </xf>
    <xf numFmtId="1" fontId="10" fillId="0" borderId="16" xfId="0" applyNumberFormat="1" applyFont="1" applyFill="1" applyBorder="1" applyAlignment="1">
      <alignment horizontal="center" vertical="top" shrinkToFit="1"/>
    </xf>
    <xf numFmtId="164" fontId="4" fillId="0" borderId="16" xfId="0" applyNumberFormat="1" applyFont="1" applyFill="1" applyBorder="1" applyAlignment="1">
      <alignment horizontal="right" vertical="top" wrapText="1"/>
    </xf>
    <xf numFmtId="0" fontId="0" fillId="9" borderId="16" xfId="0" applyFill="1" applyBorder="1" applyAlignment="1">
      <alignment horizontal="left" wrapText="1"/>
    </xf>
    <xf numFmtId="4" fontId="0" fillId="9" borderId="16" xfId="0" applyNumberFormat="1" applyFill="1" applyBorder="1" applyAlignment="1">
      <alignment horizontal="left" wrapText="1"/>
    </xf>
    <xf numFmtId="0" fontId="9" fillId="9" borderId="16" xfId="0" applyFont="1" applyFill="1" applyBorder="1" applyAlignment="1">
      <alignment horizontal="left" vertical="top" wrapText="1" indent="2"/>
    </xf>
    <xf numFmtId="164" fontId="9" fillId="9" borderId="15" xfId="0" applyNumberFormat="1" applyFont="1" applyFill="1" applyBorder="1" applyAlignment="1">
      <alignment horizontal="left" vertical="top" wrapText="1"/>
    </xf>
    <xf numFmtId="44" fontId="9" fillId="9" borderId="17" xfId="0" applyNumberFormat="1" applyFont="1" applyFill="1" applyBorder="1" applyAlignment="1">
      <alignment horizontal="left" vertical="top" wrapText="1"/>
    </xf>
    <xf numFmtId="44" fontId="4" fillId="8" borderId="24" xfId="0" applyNumberFormat="1" applyFont="1" applyFill="1" applyBorder="1" applyAlignment="1">
      <alignment horizontal="center" vertical="top" wrapText="1"/>
    </xf>
    <xf numFmtId="0" fontId="9" fillId="0" borderId="26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justify" vertical="center" wrapText="1"/>
    </xf>
    <xf numFmtId="0" fontId="9" fillId="0" borderId="27" xfId="0" applyFont="1" applyFill="1" applyBorder="1" applyAlignment="1">
      <alignment horizontal="center" vertical="top" wrapText="1"/>
    </xf>
    <xf numFmtId="0" fontId="9" fillId="9" borderId="16" xfId="0" applyFont="1" applyFill="1" applyBorder="1" applyAlignment="1">
      <alignment horizontal="center" vertical="top" wrapText="1"/>
    </xf>
    <xf numFmtId="0" fontId="9" fillId="9" borderId="17" xfId="0" applyFont="1" applyFill="1" applyBorder="1" applyAlignment="1">
      <alignment horizontal="center" vertical="top" wrapText="1"/>
    </xf>
    <xf numFmtId="44" fontId="9" fillId="9" borderId="15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left" vertical="top" wrapText="1" indent="3"/>
    </xf>
    <xf numFmtId="0" fontId="9" fillId="6" borderId="16" xfId="0" applyFont="1" applyFill="1" applyBorder="1" applyAlignment="1">
      <alignment horizontal="center" vertical="top" wrapText="1"/>
    </xf>
    <xf numFmtId="0" fontId="9" fillId="9" borderId="16" xfId="0" applyFont="1" applyFill="1" applyBorder="1" applyAlignment="1">
      <alignment horizontal="left" vertical="top" wrapText="1" indent="1"/>
    </xf>
    <xf numFmtId="1" fontId="10" fillId="0" borderId="26" xfId="0" applyNumberFormat="1" applyFont="1" applyFill="1" applyBorder="1" applyAlignment="1">
      <alignment horizontal="center" vertical="top" shrinkToFit="1"/>
    </xf>
    <xf numFmtId="165" fontId="10" fillId="0" borderId="26" xfId="0" applyNumberFormat="1" applyFont="1" applyFill="1" applyBorder="1" applyAlignment="1">
      <alignment horizontal="center" vertical="top" shrinkToFit="1"/>
    </xf>
    <xf numFmtId="0" fontId="0" fillId="0" borderId="26" xfId="0" applyFill="1" applyBorder="1" applyAlignment="1">
      <alignment horizontal="center" vertical="top" wrapText="1"/>
    </xf>
    <xf numFmtId="0" fontId="9" fillId="0" borderId="26" xfId="0" applyFont="1" applyFill="1" applyBorder="1" applyAlignment="1">
      <alignment horizontal="center" vertical="top" wrapText="1"/>
    </xf>
    <xf numFmtId="4" fontId="10" fillId="0" borderId="26" xfId="0" applyNumberFormat="1" applyFont="1" applyFill="1" applyBorder="1" applyAlignment="1">
      <alignment horizontal="right" vertical="top" shrinkToFit="1"/>
    </xf>
    <xf numFmtId="1" fontId="10" fillId="0" borderId="26" xfId="0" applyNumberFormat="1" applyFont="1" applyFill="1" applyBorder="1" applyAlignment="1">
      <alignment horizontal="center" vertical="center" shrinkToFit="1"/>
    </xf>
    <xf numFmtId="0" fontId="9" fillId="5" borderId="26" xfId="0" applyFont="1" applyFill="1" applyBorder="1" applyAlignment="1">
      <alignment horizontal="center" vertical="top" wrapText="1"/>
    </xf>
    <xf numFmtId="0" fontId="2" fillId="5" borderId="12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0" fillId="0" borderId="12" xfId="0" applyBorder="1" applyAlignment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2" fillId="0" borderId="12" xfId="0" applyFont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0" xfId="0" applyFill="1" applyBorder="1" applyAlignment="1">
      <alignment horizontal="left"/>
    </xf>
    <xf numFmtId="0" fontId="7" fillId="3" borderId="3" xfId="0" applyFont="1" applyFill="1" applyBorder="1" applyAlignment="1">
      <alignment horizontal="center"/>
    </xf>
    <xf numFmtId="0" fontId="7" fillId="3" borderId="12" xfId="0" applyFont="1" applyFill="1" applyBorder="1" applyAlignment="1">
      <alignment horizontal="center"/>
    </xf>
    <xf numFmtId="0" fontId="0" fillId="4" borderId="12" xfId="0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2" borderId="3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12" xfId="0" applyBorder="1" applyAlignment="1">
      <alignment horizontal="left" wrapText="1"/>
    </xf>
    <xf numFmtId="0" fontId="7" fillId="3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justify" vertical="justify" wrapText="1"/>
    </xf>
    <xf numFmtId="0" fontId="0" fillId="0" borderId="12" xfId="0" applyBorder="1" applyAlignment="1">
      <alignment horizontal="justify" vertical="justify"/>
    </xf>
    <xf numFmtId="0" fontId="0" fillId="4" borderId="12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7" fillId="3" borderId="1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13" fillId="4" borderId="12" xfId="0" applyFont="1" applyFill="1" applyBorder="1" applyAlignment="1">
      <alignment horizontal="center"/>
    </xf>
    <xf numFmtId="0" fontId="0" fillId="0" borderId="10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4" borderId="4" xfId="0" applyFill="1" applyBorder="1" applyAlignment="1">
      <alignment horizontal="left"/>
    </xf>
    <xf numFmtId="0" fontId="0" fillId="4" borderId="5" xfId="0" applyFill="1" applyBorder="1" applyAlignment="1">
      <alignment horizontal="left"/>
    </xf>
    <xf numFmtId="0" fontId="0" fillId="4" borderId="6" xfId="0" applyFill="1" applyBorder="1" applyAlignment="1">
      <alignment horizontal="left"/>
    </xf>
    <xf numFmtId="0" fontId="0" fillId="4" borderId="10" xfId="0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0" fillId="4" borderId="11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2" xfId="0" applyFill="1" applyBorder="1" applyAlignment="1">
      <alignment horizontal="center" wrapText="1"/>
    </xf>
    <xf numFmtId="0" fontId="7" fillId="3" borderId="7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0" fontId="7" fillId="3" borderId="9" xfId="0" applyFon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2" xfId="0" applyFill="1" applyBorder="1" applyAlignment="1">
      <alignment horizontal="justify" vertical="center" wrapText="1"/>
    </xf>
    <xf numFmtId="0" fontId="0" fillId="4" borderId="3" xfId="0" applyFill="1" applyBorder="1" applyAlignment="1">
      <alignment horizontal="justify" vertical="center" wrapText="1"/>
    </xf>
    <xf numFmtId="0" fontId="7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43" fontId="0" fillId="2" borderId="13" xfId="1" applyFont="1" applyFill="1" applyBorder="1" applyAlignment="1">
      <alignment horizontal="center"/>
    </xf>
  </cellXfs>
  <cellStyles count="4">
    <cellStyle name="Normal" xfId="0" builtinId="0"/>
    <cellStyle name="Normal 2" xfId="3" xr:uid="{00000000-0005-0000-0000-000001000000}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9F390-723A-4361-B64E-90F713A7DEF6}">
  <dimension ref="A1:N106"/>
  <sheetViews>
    <sheetView tabSelected="1" zoomScaleNormal="100" workbookViewId="0">
      <selection activeCell="K104" sqref="K104:L104"/>
    </sheetView>
  </sheetViews>
  <sheetFormatPr defaultRowHeight="15" x14ac:dyDescent="0.25"/>
  <cols>
    <col min="2" max="2" width="11.28515625" customWidth="1"/>
    <col min="3" max="3" width="23.5703125" customWidth="1"/>
    <col min="4" max="4" width="18.85546875" customWidth="1"/>
    <col min="5" max="5" width="19.5703125" customWidth="1"/>
    <col min="6" max="6" width="18.5703125" customWidth="1"/>
    <col min="7" max="7" width="19.28515625" customWidth="1"/>
    <col min="8" max="8" width="16.140625" customWidth="1"/>
    <col min="9" max="9" width="18.7109375" customWidth="1"/>
  </cols>
  <sheetData>
    <row r="1" spans="1:7" ht="21" x14ac:dyDescent="0.35">
      <c r="A1" s="140" t="s">
        <v>327</v>
      </c>
      <c r="B1" s="140"/>
      <c r="C1" s="140"/>
      <c r="D1" s="140"/>
      <c r="E1" s="140"/>
      <c r="F1" s="140"/>
      <c r="G1" s="140"/>
    </row>
    <row r="2" spans="1:7" ht="18.75" x14ac:dyDescent="0.3">
      <c r="B2" s="133" t="s">
        <v>144</v>
      </c>
      <c r="C2" s="133"/>
      <c r="D2" s="133"/>
      <c r="E2" s="133"/>
      <c r="F2" s="133"/>
      <c r="G2" s="133"/>
    </row>
    <row r="4" spans="1:7" ht="15.75" x14ac:dyDescent="0.25">
      <c r="B4" s="134" t="s">
        <v>159</v>
      </c>
      <c r="C4" s="134"/>
      <c r="D4" s="134"/>
      <c r="E4" s="134"/>
      <c r="F4" s="134"/>
      <c r="G4" s="134"/>
    </row>
    <row r="5" spans="1:7" ht="51" x14ac:dyDescent="0.25">
      <c r="A5" s="53" t="s">
        <v>135</v>
      </c>
      <c r="B5" s="53" t="s">
        <v>325</v>
      </c>
      <c r="C5" s="53" t="s">
        <v>136</v>
      </c>
      <c r="D5" s="54" t="s">
        <v>137</v>
      </c>
      <c r="E5" s="53" t="s">
        <v>156</v>
      </c>
      <c r="F5" s="53" t="s">
        <v>157</v>
      </c>
      <c r="G5" s="53" t="s">
        <v>158</v>
      </c>
    </row>
    <row r="6" spans="1:7" x14ac:dyDescent="0.25">
      <c r="A6" s="135">
        <v>1</v>
      </c>
      <c r="B6" s="55" t="s">
        <v>309</v>
      </c>
      <c r="C6" s="125" t="s">
        <v>147</v>
      </c>
      <c r="D6" s="49"/>
      <c r="E6" s="50">
        <v>213.6</v>
      </c>
      <c r="F6" s="49">
        <f>D6*E6</f>
        <v>0</v>
      </c>
      <c r="G6" s="49">
        <f>F6*12</f>
        <v>0</v>
      </c>
    </row>
    <row r="7" spans="1:7" x14ac:dyDescent="0.25">
      <c r="A7" s="136"/>
      <c r="B7" s="55" t="s">
        <v>310</v>
      </c>
      <c r="C7" s="125" t="s">
        <v>148</v>
      </c>
      <c r="D7" s="49"/>
      <c r="E7" s="50">
        <v>810</v>
      </c>
      <c r="F7" s="49">
        <f t="shared" ref="F7:F21" si="0">D7*E7</f>
        <v>0</v>
      </c>
      <c r="G7" s="49">
        <f t="shared" ref="G7:G21" si="1">F7*12</f>
        <v>0</v>
      </c>
    </row>
    <row r="8" spans="1:7" x14ac:dyDescent="0.25">
      <c r="A8" s="136"/>
      <c r="B8" s="55" t="s">
        <v>311</v>
      </c>
      <c r="C8" s="125" t="s">
        <v>149</v>
      </c>
      <c r="D8" s="49"/>
      <c r="E8" s="50">
        <v>126</v>
      </c>
      <c r="F8" s="49">
        <f t="shared" si="0"/>
        <v>0</v>
      </c>
      <c r="G8" s="49">
        <f t="shared" si="1"/>
        <v>0</v>
      </c>
    </row>
    <row r="9" spans="1:7" x14ac:dyDescent="0.25">
      <c r="A9" s="136"/>
      <c r="B9" s="55" t="s">
        <v>312</v>
      </c>
      <c r="C9" s="125" t="s">
        <v>138</v>
      </c>
      <c r="D9" s="49"/>
      <c r="E9" s="50">
        <v>13251</v>
      </c>
      <c r="F9" s="49">
        <f t="shared" si="0"/>
        <v>0</v>
      </c>
      <c r="G9" s="49">
        <f t="shared" si="1"/>
        <v>0</v>
      </c>
    </row>
    <row r="10" spans="1:7" x14ac:dyDescent="0.25">
      <c r="A10" s="136"/>
      <c r="B10" s="55" t="s">
        <v>313</v>
      </c>
      <c r="C10" s="125" t="s">
        <v>139</v>
      </c>
      <c r="D10" s="49"/>
      <c r="E10" s="50">
        <v>192</v>
      </c>
      <c r="F10" s="49">
        <f t="shared" si="0"/>
        <v>0</v>
      </c>
      <c r="G10" s="49">
        <f t="shared" si="1"/>
        <v>0</v>
      </c>
    </row>
    <row r="11" spans="1:7" x14ac:dyDescent="0.25">
      <c r="A11" s="136"/>
      <c r="B11" s="55" t="s">
        <v>314</v>
      </c>
      <c r="C11" s="125" t="s">
        <v>150</v>
      </c>
      <c r="D11" s="49"/>
      <c r="E11" s="50">
        <v>294.05</v>
      </c>
      <c r="F11" s="49">
        <f t="shared" si="0"/>
        <v>0</v>
      </c>
      <c r="G11" s="49">
        <f t="shared" si="1"/>
        <v>0</v>
      </c>
    </row>
    <row r="12" spans="1:7" x14ac:dyDescent="0.25">
      <c r="A12" s="136"/>
      <c r="B12" s="55" t="s">
        <v>315</v>
      </c>
      <c r="C12" s="125" t="s">
        <v>140</v>
      </c>
      <c r="D12" s="49"/>
      <c r="E12" s="50">
        <v>21.3</v>
      </c>
      <c r="F12" s="49">
        <f t="shared" si="0"/>
        <v>0</v>
      </c>
      <c r="G12" s="49">
        <f t="shared" si="1"/>
        <v>0</v>
      </c>
    </row>
    <row r="13" spans="1:7" x14ac:dyDescent="0.25">
      <c r="A13" s="136"/>
      <c r="B13" s="55" t="s">
        <v>316</v>
      </c>
      <c r="C13" s="125" t="s">
        <v>151</v>
      </c>
      <c r="D13" s="49"/>
      <c r="E13" s="50">
        <v>741.8</v>
      </c>
      <c r="F13" s="49">
        <f t="shared" si="0"/>
        <v>0</v>
      </c>
      <c r="G13" s="49">
        <f t="shared" si="1"/>
        <v>0</v>
      </c>
    </row>
    <row r="14" spans="1:7" ht="38.25" x14ac:dyDescent="0.25">
      <c r="A14" s="136"/>
      <c r="B14" s="55" t="s">
        <v>317</v>
      </c>
      <c r="C14" s="125" t="s">
        <v>145</v>
      </c>
      <c r="D14" s="52"/>
      <c r="E14" s="50">
        <v>826</v>
      </c>
      <c r="F14" s="49">
        <f t="shared" si="0"/>
        <v>0</v>
      </c>
      <c r="G14" s="49">
        <f t="shared" si="1"/>
        <v>0</v>
      </c>
    </row>
    <row r="15" spans="1:7" ht="38.25" x14ac:dyDescent="0.25">
      <c r="A15" s="136"/>
      <c r="B15" s="55" t="s">
        <v>318</v>
      </c>
      <c r="C15" s="125" t="s">
        <v>146</v>
      </c>
      <c r="D15" s="52"/>
      <c r="E15" s="50">
        <v>2662</v>
      </c>
      <c r="F15" s="49">
        <f t="shared" si="0"/>
        <v>0</v>
      </c>
      <c r="G15" s="49">
        <f t="shared" si="1"/>
        <v>0</v>
      </c>
    </row>
    <row r="16" spans="1:7" x14ac:dyDescent="0.25">
      <c r="A16" s="136"/>
      <c r="B16" s="55" t="s">
        <v>319</v>
      </c>
      <c r="C16" s="125" t="s">
        <v>141</v>
      </c>
      <c r="D16" s="49"/>
      <c r="E16" s="50">
        <v>750</v>
      </c>
      <c r="F16" s="49">
        <f t="shared" si="0"/>
        <v>0</v>
      </c>
      <c r="G16" s="49">
        <f t="shared" si="1"/>
        <v>0</v>
      </c>
    </row>
    <row r="17" spans="1:7" x14ac:dyDescent="0.25">
      <c r="A17" s="136"/>
      <c r="B17" s="55" t="s">
        <v>320</v>
      </c>
      <c r="C17" s="125" t="s">
        <v>152</v>
      </c>
      <c r="D17" s="49"/>
      <c r="E17" s="50">
        <v>994</v>
      </c>
      <c r="F17" s="49">
        <f t="shared" si="0"/>
        <v>0</v>
      </c>
      <c r="G17" s="49">
        <f t="shared" si="1"/>
        <v>0</v>
      </c>
    </row>
    <row r="18" spans="1:7" ht="38.25" x14ac:dyDescent="0.25">
      <c r="A18" s="136"/>
      <c r="B18" s="55" t="s">
        <v>321</v>
      </c>
      <c r="C18" s="125" t="s">
        <v>153</v>
      </c>
      <c r="D18" s="52"/>
      <c r="E18" s="50">
        <v>1701</v>
      </c>
      <c r="F18" s="49">
        <f t="shared" si="0"/>
        <v>0</v>
      </c>
      <c r="G18" s="49">
        <f t="shared" si="1"/>
        <v>0</v>
      </c>
    </row>
    <row r="19" spans="1:7" x14ac:dyDescent="0.25">
      <c r="A19" s="136"/>
      <c r="B19" s="55" t="s">
        <v>322</v>
      </c>
      <c r="C19" s="125" t="s">
        <v>142</v>
      </c>
      <c r="D19" s="51"/>
      <c r="E19" s="50">
        <v>704</v>
      </c>
      <c r="F19" s="49">
        <f t="shared" si="0"/>
        <v>0</v>
      </c>
      <c r="G19" s="49">
        <f t="shared" si="1"/>
        <v>0</v>
      </c>
    </row>
    <row r="20" spans="1:7" ht="25.5" x14ac:dyDescent="0.25">
      <c r="A20" s="136"/>
      <c r="B20" s="55" t="s">
        <v>323</v>
      </c>
      <c r="C20" s="125" t="s">
        <v>154</v>
      </c>
      <c r="D20" s="52"/>
      <c r="E20" s="50">
        <v>6266</v>
      </c>
      <c r="F20" s="49">
        <f t="shared" si="0"/>
        <v>0</v>
      </c>
      <c r="G20" s="49">
        <f t="shared" si="1"/>
        <v>0</v>
      </c>
    </row>
    <row r="21" spans="1:7" ht="25.5" x14ac:dyDescent="0.25">
      <c r="A21" s="136"/>
      <c r="B21" s="55" t="s">
        <v>324</v>
      </c>
      <c r="C21" s="125" t="s">
        <v>155</v>
      </c>
      <c r="D21" s="52"/>
      <c r="E21" s="50">
        <v>4954</v>
      </c>
      <c r="F21" s="49">
        <f t="shared" si="0"/>
        <v>0</v>
      </c>
      <c r="G21" s="49">
        <f t="shared" si="1"/>
        <v>0</v>
      </c>
    </row>
    <row r="22" spans="1:7" x14ac:dyDescent="0.25">
      <c r="A22" s="137"/>
      <c r="B22" s="132" t="s">
        <v>102</v>
      </c>
      <c r="C22" s="132"/>
      <c r="D22" s="132"/>
      <c r="E22" s="56">
        <f>SUM(E6:E21)</f>
        <v>34506.75</v>
      </c>
      <c r="F22" s="57">
        <f>SUM(F6:F21)</f>
        <v>0</v>
      </c>
      <c r="G22" s="57">
        <f>SUM(G6:G21)</f>
        <v>0</v>
      </c>
    </row>
    <row r="25" spans="1:7" ht="15" customHeight="1" x14ac:dyDescent="0.25">
      <c r="B25" s="142" t="s">
        <v>136</v>
      </c>
      <c r="C25" s="142"/>
      <c r="D25" s="142"/>
      <c r="E25" s="142"/>
      <c r="F25" s="142"/>
      <c r="G25" s="68"/>
    </row>
    <row r="26" spans="1:7" ht="38.25" x14ac:dyDescent="0.25">
      <c r="B26" s="61" t="s">
        <v>325</v>
      </c>
      <c r="C26" s="61" t="s">
        <v>166</v>
      </c>
      <c r="D26" s="62" t="s">
        <v>161</v>
      </c>
      <c r="E26" s="62" t="s">
        <v>162</v>
      </c>
      <c r="F26" s="62" t="s">
        <v>163</v>
      </c>
      <c r="G26" s="58"/>
    </row>
    <row r="27" spans="1:7" x14ac:dyDescent="0.25">
      <c r="B27" s="138" t="s">
        <v>309</v>
      </c>
      <c r="C27" s="59" t="s">
        <v>164</v>
      </c>
      <c r="D27" s="60" t="s">
        <v>330</v>
      </c>
      <c r="E27" s="63"/>
      <c r="F27" s="63"/>
      <c r="G27" s="58"/>
    </row>
    <row r="28" spans="1:7" x14ac:dyDescent="0.25">
      <c r="B28" s="138"/>
      <c r="C28" s="59" t="s">
        <v>165</v>
      </c>
      <c r="D28" s="60" t="s">
        <v>331</v>
      </c>
      <c r="E28" s="63"/>
      <c r="F28" s="63"/>
      <c r="G28" s="58"/>
    </row>
    <row r="29" spans="1:7" x14ac:dyDescent="0.25">
      <c r="B29" s="138"/>
      <c r="C29" s="139" t="s">
        <v>143</v>
      </c>
      <c r="D29" s="139"/>
      <c r="E29" s="139"/>
      <c r="F29" s="75">
        <f>SUM(F27:F28)</f>
        <v>0</v>
      </c>
      <c r="G29" s="58"/>
    </row>
    <row r="30" spans="1:7" x14ac:dyDescent="0.25">
      <c r="B30" s="65"/>
      <c r="C30" s="64"/>
      <c r="D30" s="64"/>
      <c r="E30" s="64"/>
      <c r="F30" s="66"/>
      <c r="G30" s="58"/>
    </row>
    <row r="31" spans="1:7" ht="38.25" x14ac:dyDescent="0.25">
      <c r="B31" s="61" t="s">
        <v>325</v>
      </c>
      <c r="C31" s="61" t="s">
        <v>160</v>
      </c>
      <c r="D31" s="62" t="s">
        <v>161</v>
      </c>
      <c r="E31" s="62" t="s">
        <v>162</v>
      </c>
      <c r="F31" s="62" t="s">
        <v>163</v>
      </c>
      <c r="G31" s="58"/>
    </row>
    <row r="32" spans="1:7" x14ac:dyDescent="0.25">
      <c r="B32" s="138" t="s">
        <v>310</v>
      </c>
      <c r="C32" s="59" t="s">
        <v>164</v>
      </c>
      <c r="D32" s="60" t="s">
        <v>330</v>
      </c>
      <c r="E32" s="63"/>
      <c r="F32" s="63"/>
      <c r="G32" s="58"/>
    </row>
    <row r="33" spans="2:7" x14ac:dyDescent="0.25">
      <c r="B33" s="138"/>
      <c r="C33" s="59" t="s">
        <v>165</v>
      </c>
      <c r="D33" s="60" t="s">
        <v>331</v>
      </c>
      <c r="E33" s="63"/>
      <c r="F33" s="63"/>
      <c r="G33" s="58"/>
    </row>
    <row r="34" spans="2:7" x14ac:dyDescent="0.25">
      <c r="B34" s="138"/>
      <c r="C34" s="139" t="s">
        <v>143</v>
      </c>
      <c r="D34" s="139"/>
      <c r="E34" s="139"/>
      <c r="F34" s="75">
        <f>SUM(F32:F33)</f>
        <v>0</v>
      </c>
      <c r="G34" s="58"/>
    </row>
    <row r="35" spans="2:7" x14ac:dyDescent="0.25">
      <c r="B35" s="65"/>
      <c r="C35" s="64"/>
      <c r="D35" s="64"/>
      <c r="E35" s="64"/>
      <c r="F35" s="66"/>
      <c r="G35" s="58"/>
    </row>
    <row r="36" spans="2:7" ht="38.25" x14ac:dyDescent="0.25">
      <c r="B36" s="61" t="s">
        <v>325</v>
      </c>
      <c r="C36" s="61" t="s">
        <v>160</v>
      </c>
      <c r="D36" s="62" t="s">
        <v>161</v>
      </c>
      <c r="E36" s="62" t="s">
        <v>162</v>
      </c>
      <c r="F36" s="62" t="s">
        <v>163</v>
      </c>
      <c r="G36" s="58"/>
    </row>
    <row r="37" spans="2:7" x14ac:dyDescent="0.25">
      <c r="B37" s="138" t="s">
        <v>311</v>
      </c>
      <c r="C37" s="59" t="s">
        <v>164</v>
      </c>
      <c r="D37" s="60" t="s">
        <v>330</v>
      </c>
      <c r="E37" s="63"/>
      <c r="F37" s="63"/>
      <c r="G37" s="58"/>
    </row>
    <row r="38" spans="2:7" x14ac:dyDescent="0.25">
      <c r="B38" s="138"/>
      <c r="C38" s="59" t="s">
        <v>165</v>
      </c>
      <c r="D38" s="60" t="s">
        <v>331</v>
      </c>
      <c r="E38" s="63"/>
      <c r="F38" s="63"/>
      <c r="G38" s="58"/>
    </row>
    <row r="39" spans="2:7" x14ac:dyDescent="0.25">
      <c r="B39" s="138"/>
      <c r="C39" s="139" t="s">
        <v>143</v>
      </c>
      <c r="D39" s="139"/>
      <c r="E39" s="139"/>
      <c r="F39" s="75">
        <f>SUM(F37:F38)</f>
        <v>0</v>
      </c>
      <c r="G39" s="58"/>
    </row>
    <row r="40" spans="2:7" x14ac:dyDescent="0.25">
      <c r="B40" s="65"/>
      <c r="C40" s="64"/>
      <c r="D40" s="64"/>
      <c r="E40" s="64"/>
      <c r="F40" s="66"/>
      <c r="G40" s="58"/>
    </row>
    <row r="41" spans="2:7" ht="38.25" x14ac:dyDescent="0.25">
      <c r="B41" s="61" t="s">
        <v>325</v>
      </c>
      <c r="C41" s="61" t="s">
        <v>160</v>
      </c>
      <c r="D41" s="62" t="s">
        <v>161</v>
      </c>
      <c r="E41" s="62" t="s">
        <v>162</v>
      </c>
      <c r="F41" s="62" t="s">
        <v>163</v>
      </c>
      <c r="G41" s="58"/>
    </row>
    <row r="42" spans="2:7" x14ac:dyDescent="0.25">
      <c r="B42" s="138" t="s">
        <v>312</v>
      </c>
      <c r="C42" s="59" t="s">
        <v>164</v>
      </c>
      <c r="D42" s="60" t="s">
        <v>330</v>
      </c>
      <c r="E42" s="63"/>
      <c r="F42" s="63"/>
      <c r="G42" s="58"/>
    </row>
    <row r="43" spans="2:7" x14ac:dyDescent="0.25">
      <c r="B43" s="138"/>
      <c r="C43" s="59" t="s">
        <v>165</v>
      </c>
      <c r="D43" s="60" t="s">
        <v>331</v>
      </c>
      <c r="E43" s="63"/>
      <c r="F43" s="63"/>
      <c r="G43" s="58"/>
    </row>
    <row r="44" spans="2:7" x14ac:dyDescent="0.25">
      <c r="B44" s="138"/>
      <c r="C44" s="139" t="s">
        <v>143</v>
      </c>
      <c r="D44" s="139"/>
      <c r="E44" s="139"/>
      <c r="F44" s="75">
        <f>SUM(F42:F43)</f>
        <v>0</v>
      </c>
      <c r="G44" s="58"/>
    </row>
    <row r="45" spans="2:7" x14ac:dyDescent="0.25">
      <c r="B45" s="65"/>
      <c r="C45" s="64"/>
      <c r="D45" s="64"/>
      <c r="E45" s="64"/>
      <c r="F45" s="66"/>
      <c r="G45" s="58"/>
    </row>
    <row r="46" spans="2:7" ht="38.25" x14ac:dyDescent="0.25">
      <c r="B46" s="61" t="s">
        <v>325</v>
      </c>
      <c r="C46" s="61" t="s">
        <v>160</v>
      </c>
      <c r="D46" s="62" t="s">
        <v>161</v>
      </c>
      <c r="E46" s="62" t="s">
        <v>162</v>
      </c>
      <c r="F46" s="62" t="s">
        <v>163</v>
      </c>
      <c r="G46" s="58"/>
    </row>
    <row r="47" spans="2:7" x14ac:dyDescent="0.25">
      <c r="B47" s="138" t="s">
        <v>313</v>
      </c>
      <c r="C47" s="59" t="s">
        <v>164</v>
      </c>
      <c r="D47" s="60" t="s">
        <v>330</v>
      </c>
      <c r="E47" s="63"/>
      <c r="F47" s="63"/>
      <c r="G47" s="58"/>
    </row>
    <row r="48" spans="2:7" x14ac:dyDescent="0.25">
      <c r="B48" s="138"/>
      <c r="C48" s="59" t="s">
        <v>165</v>
      </c>
      <c r="D48" s="60" t="s">
        <v>331</v>
      </c>
      <c r="E48" s="63"/>
      <c r="F48" s="63"/>
      <c r="G48" s="58"/>
    </row>
    <row r="49" spans="2:7" x14ac:dyDescent="0.25">
      <c r="B49" s="138"/>
      <c r="C49" s="139" t="s">
        <v>143</v>
      </c>
      <c r="D49" s="139"/>
      <c r="E49" s="139"/>
      <c r="F49" s="75">
        <f>SUM(F47:F48)</f>
        <v>0</v>
      </c>
      <c r="G49" s="58"/>
    </row>
    <row r="50" spans="2:7" x14ac:dyDescent="0.25">
      <c r="B50" s="65"/>
      <c r="C50" s="64"/>
      <c r="D50" s="64"/>
      <c r="E50" s="64"/>
      <c r="F50" s="66"/>
      <c r="G50" s="58"/>
    </row>
    <row r="51" spans="2:7" ht="38.25" x14ac:dyDescent="0.25">
      <c r="B51" s="61" t="s">
        <v>325</v>
      </c>
      <c r="C51" s="61" t="s">
        <v>160</v>
      </c>
      <c r="D51" s="62" t="s">
        <v>161</v>
      </c>
      <c r="E51" s="62" t="s">
        <v>162</v>
      </c>
      <c r="F51" s="62" t="s">
        <v>163</v>
      </c>
      <c r="G51" s="58"/>
    </row>
    <row r="52" spans="2:7" x14ac:dyDescent="0.25">
      <c r="B52" s="138" t="s">
        <v>314</v>
      </c>
      <c r="C52" s="59" t="s">
        <v>164</v>
      </c>
      <c r="D52" s="60" t="s">
        <v>330</v>
      </c>
      <c r="E52" s="63"/>
      <c r="F52" s="63"/>
      <c r="G52" s="58"/>
    </row>
    <row r="53" spans="2:7" x14ac:dyDescent="0.25">
      <c r="B53" s="138"/>
      <c r="C53" s="59" t="s">
        <v>165</v>
      </c>
      <c r="D53" s="60" t="s">
        <v>331</v>
      </c>
      <c r="E53" s="63"/>
      <c r="F53" s="63"/>
      <c r="G53" s="58"/>
    </row>
    <row r="54" spans="2:7" x14ac:dyDescent="0.25">
      <c r="B54" s="138"/>
      <c r="C54" s="139" t="s">
        <v>143</v>
      </c>
      <c r="D54" s="139"/>
      <c r="E54" s="139"/>
      <c r="F54" s="75">
        <f>SUM(F52:F53)</f>
        <v>0</v>
      </c>
      <c r="G54" s="58"/>
    </row>
    <row r="55" spans="2:7" x14ac:dyDescent="0.25">
      <c r="B55" s="65"/>
      <c r="C55" s="64"/>
      <c r="D55" s="64"/>
      <c r="E55" s="64"/>
      <c r="F55" s="66"/>
      <c r="G55" s="58"/>
    </row>
    <row r="56" spans="2:7" ht="38.25" x14ac:dyDescent="0.25">
      <c r="B56" s="61" t="s">
        <v>325</v>
      </c>
      <c r="C56" s="61" t="s">
        <v>160</v>
      </c>
      <c r="D56" s="62" t="s">
        <v>161</v>
      </c>
      <c r="E56" s="62" t="s">
        <v>162</v>
      </c>
      <c r="F56" s="62" t="s">
        <v>163</v>
      </c>
      <c r="G56" s="58"/>
    </row>
    <row r="57" spans="2:7" x14ac:dyDescent="0.25">
      <c r="B57" s="138" t="s">
        <v>315</v>
      </c>
      <c r="C57" s="59" t="s">
        <v>164</v>
      </c>
      <c r="D57" s="60" t="s">
        <v>330</v>
      </c>
      <c r="E57" s="63"/>
      <c r="F57" s="63"/>
      <c r="G57" s="58"/>
    </row>
    <row r="58" spans="2:7" x14ac:dyDescent="0.25">
      <c r="B58" s="138"/>
      <c r="C58" s="59" t="s">
        <v>165</v>
      </c>
      <c r="D58" s="60" t="s">
        <v>331</v>
      </c>
      <c r="E58" s="63"/>
      <c r="F58" s="63"/>
      <c r="G58" s="58"/>
    </row>
    <row r="59" spans="2:7" x14ac:dyDescent="0.25">
      <c r="B59" s="138"/>
      <c r="C59" s="139" t="s">
        <v>143</v>
      </c>
      <c r="D59" s="139"/>
      <c r="E59" s="139"/>
      <c r="F59" s="75">
        <f>SUM(F57:F58)</f>
        <v>0</v>
      </c>
      <c r="G59" s="58"/>
    </row>
    <row r="60" spans="2:7" x14ac:dyDescent="0.25">
      <c r="B60" s="65"/>
      <c r="C60" s="64"/>
      <c r="D60" s="64"/>
      <c r="E60" s="64"/>
      <c r="F60" s="66"/>
      <c r="G60" s="58"/>
    </row>
    <row r="61" spans="2:7" ht="38.25" x14ac:dyDescent="0.25">
      <c r="B61" s="61" t="s">
        <v>325</v>
      </c>
      <c r="C61" s="61" t="s">
        <v>160</v>
      </c>
      <c r="D61" s="62" t="s">
        <v>161</v>
      </c>
      <c r="E61" s="62" t="s">
        <v>162</v>
      </c>
      <c r="F61" s="62" t="s">
        <v>163</v>
      </c>
      <c r="G61" s="58"/>
    </row>
    <row r="62" spans="2:7" x14ac:dyDescent="0.25">
      <c r="B62" s="138" t="s">
        <v>316</v>
      </c>
      <c r="C62" s="59" t="s">
        <v>164</v>
      </c>
      <c r="D62" s="60" t="s">
        <v>330</v>
      </c>
      <c r="E62" s="63"/>
      <c r="F62" s="63"/>
      <c r="G62" s="58"/>
    </row>
    <row r="63" spans="2:7" x14ac:dyDescent="0.25">
      <c r="B63" s="138"/>
      <c r="C63" s="59" t="s">
        <v>165</v>
      </c>
      <c r="D63" s="60" t="s">
        <v>331</v>
      </c>
      <c r="E63" s="63"/>
      <c r="F63" s="63"/>
      <c r="G63" s="58"/>
    </row>
    <row r="64" spans="2:7" x14ac:dyDescent="0.25">
      <c r="B64" s="138"/>
      <c r="C64" s="139" t="s">
        <v>143</v>
      </c>
      <c r="D64" s="139"/>
      <c r="E64" s="139"/>
      <c r="F64" s="75">
        <f>SUM(F62:F63)</f>
        <v>0</v>
      </c>
      <c r="G64" s="58"/>
    </row>
    <row r="65" spans="2:7" x14ac:dyDescent="0.25">
      <c r="B65" s="65"/>
      <c r="C65" s="64"/>
      <c r="D65" s="64"/>
      <c r="E65" s="64"/>
      <c r="F65" s="66"/>
      <c r="G65" s="58"/>
    </row>
    <row r="66" spans="2:7" ht="38.25" x14ac:dyDescent="0.25">
      <c r="B66" s="61" t="s">
        <v>325</v>
      </c>
      <c r="C66" s="61" t="s">
        <v>160</v>
      </c>
      <c r="D66" s="62" t="s">
        <v>161</v>
      </c>
      <c r="E66" s="62" t="s">
        <v>162</v>
      </c>
      <c r="F66" s="62" t="s">
        <v>163</v>
      </c>
      <c r="G66" s="58"/>
    </row>
    <row r="67" spans="2:7" x14ac:dyDescent="0.25">
      <c r="B67" s="138" t="s">
        <v>317</v>
      </c>
      <c r="C67" s="59" t="s">
        <v>164</v>
      </c>
      <c r="D67" s="60" t="s">
        <v>330</v>
      </c>
      <c r="E67" s="63"/>
      <c r="F67" s="63"/>
    </row>
    <row r="68" spans="2:7" x14ac:dyDescent="0.25">
      <c r="B68" s="138"/>
      <c r="C68" s="59" t="s">
        <v>165</v>
      </c>
      <c r="D68" s="60" t="s">
        <v>331</v>
      </c>
      <c r="E68" s="63"/>
      <c r="F68" s="63"/>
    </row>
    <row r="69" spans="2:7" x14ac:dyDescent="0.25">
      <c r="B69" s="138"/>
      <c r="C69" s="139" t="s">
        <v>143</v>
      </c>
      <c r="D69" s="139"/>
      <c r="E69" s="139"/>
      <c r="F69" s="75">
        <f>SUM(F67:F68)</f>
        <v>0</v>
      </c>
    </row>
    <row r="70" spans="2:7" x14ac:dyDescent="0.25">
      <c r="B70" s="65"/>
      <c r="C70" s="64"/>
      <c r="D70" s="64"/>
      <c r="E70" s="64"/>
      <c r="F70" s="66"/>
    </row>
    <row r="71" spans="2:7" ht="38.25" x14ac:dyDescent="0.25">
      <c r="B71" s="61" t="s">
        <v>325</v>
      </c>
      <c r="C71" s="61" t="s">
        <v>160</v>
      </c>
      <c r="D71" s="62" t="s">
        <v>161</v>
      </c>
      <c r="E71" s="62" t="s">
        <v>162</v>
      </c>
      <c r="F71" s="62" t="s">
        <v>163</v>
      </c>
    </row>
    <row r="72" spans="2:7" x14ac:dyDescent="0.25">
      <c r="B72" s="138" t="s">
        <v>318</v>
      </c>
      <c r="C72" s="59" t="s">
        <v>164</v>
      </c>
      <c r="D72" s="60" t="s">
        <v>330</v>
      </c>
      <c r="E72" s="63"/>
      <c r="F72" s="63"/>
    </row>
    <row r="73" spans="2:7" x14ac:dyDescent="0.25">
      <c r="B73" s="138"/>
      <c r="C73" s="59" t="s">
        <v>165</v>
      </c>
      <c r="D73" s="60" t="s">
        <v>331</v>
      </c>
      <c r="E73" s="63"/>
      <c r="F73" s="63"/>
    </row>
    <row r="74" spans="2:7" x14ac:dyDescent="0.25">
      <c r="B74" s="138"/>
      <c r="C74" s="139" t="s">
        <v>143</v>
      </c>
      <c r="D74" s="139"/>
      <c r="E74" s="139"/>
      <c r="F74" s="75">
        <f>SUM(F72:F73)</f>
        <v>0</v>
      </c>
    </row>
    <row r="75" spans="2:7" x14ac:dyDescent="0.25">
      <c r="B75" s="65"/>
      <c r="C75" s="64"/>
      <c r="D75" s="64"/>
      <c r="E75" s="64"/>
      <c r="F75" s="66"/>
    </row>
    <row r="76" spans="2:7" ht="38.25" x14ac:dyDescent="0.25">
      <c r="B76" s="61" t="s">
        <v>325</v>
      </c>
      <c r="C76" s="61" t="s">
        <v>160</v>
      </c>
      <c r="D76" s="62" t="s">
        <v>161</v>
      </c>
      <c r="E76" s="62" t="s">
        <v>162</v>
      </c>
      <c r="F76" s="62" t="s">
        <v>163</v>
      </c>
    </row>
    <row r="77" spans="2:7" x14ac:dyDescent="0.25">
      <c r="B77" s="138" t="s">
        <v>319</v>
      </c>
      <c r="C77" s="59" t="s">
        <v>164</v>
      </c>
      <c r="D77" s="60" t="s">
        <v>330</v>
      </c>
      <c r="E77" s="63"/>
      <c r="F77" s="63"/>
    </row>
    <row r="78" spans="2:7" x14ac:dyDescent="0.25">
      <c r="B78" s="138"/>
      <c r="C78" s="59" t="s">
        <v>165</v>
      </c>
      <c r="D78" s="60" t="s">
        <v>331</v>
      </c>
      <c r="E78" s="63"/>
      <c r="F78" s="63"/>
    </row>
    <row r="79" spans="2:7" x14ac:dyDescent="0.25">
      <c r="B79" s="138"/>
      <c r="C79" s="139" t="s">
        <v>143</v>
      </c>
      <c r="D79" s="139"/>
      <c r="E79" s="139"/>
      <c r="F79" s="75">
        <f>SUM(F77:F78)</f>
        <v>0</v>
      </c>
    </row>
    <row r="80" spans="2:7" x14ac:dyDescent="0.25">
      <c r="B80" s="65"/>
      <c r="C80" s="64"/>
      <c r="D80" s="64"/>
      <c r="E80" s="64"/>
      <c r="F80" s="66"/>
    </row>
    <row r="81" spans="2:14" ht="38.25" x14ac:dyDescent="0.25">
      <c r="B81" s="61" t="s">
        <v>325</v>
      </c>
      <c r="C81" s="61" t="s">
        <v>160</v>
      </c>
      <c r="D81" s="62" t="s">
        <v>161</v>
      </c>
      <c r="E81" s="62" t="s">
        <v>162</v>
      </c>
      <c r="F81" s="62" t="s">
        <v>163</v>
      </c>
    </row>
    <row r="82" spans="2:14" x14ac:dyDescent="0.25">
      <c r="B82" s="138" t="s">
        <v>320</v>
      </c>
      <c r="C82" s="59" t="s">
        <v>164</v>
      </c>
      <c r="D82" s="60" t="s">
        <v>330</v>
      </c>
      <c r="E82" s="63"/>
      <c r="F82" s="63"/>
    </row>
    <row r="83" spans="2:14" x14ac:dyDescent="0.25">
      <c r="B83" s="138"/>
      <c r="C83" s="59" t="s">
        <v>165</v>
      </c>
      <c r="D83" s="60" t="s">
        <v>331</v>
      </c>
      <c r="E83" s="63"/>
      <c r="F83" s="63"/>
    </row>
    <row r="84" spans="2:14" x14ac:dyDescent="0.25">
      <c r="B84" s="138"/>
      <c r="C84" s="139" t="s">
        <v>143</v>
      </c>
      <c r="D84" s="139"/>
      <c r="E84" s="139"/>
      <c r="F84" s="75">
        <f>SUM(F82:F83)</f>
        <v>0</v>
      </c>
    </row>
    <row r="85" spans="2:14" x14ac:dyDescent="0.25">
      <c r="B85" s="69"/>
      <c r="C85" s="70"/>
      <c r="D85" s="70"/>
      <c r="E85" s="70"/>
      <c r="F85" s="71"/>
    </row>
    <row r="86" spans="2:14" ht="15" customHeight="1" x14ac:dyDescent="0.25">
      <c r="B86" s="143" t="s">
        <v>167</v>
      </c>
      <c r="C86" s="144"/>
      <c r="D86" s="144"/>
      <c r="E86" s="144"/>
      <c r="F86" s="144"/>
      <c r="M86" s="68"/>
      <c r="N86" s="68"/>
    </row>
    <row r="87" spans="2:14" ht="43.5" customHeight="1" x14ac:dyDescent="0.25">
      <c r="B87" s="61" t="s">
        <v>325</v>
      </c>
      <c r="C87" s="61" t="s">
        <v>160</v>
      </c>
      <c r="D87" s="62" t="s">
        <v>161</v>
      </c>
      <c r="E87" s="62" t="s">
        <v>162</v>
      </c>
      <c r="F87" s="62" t="s">
        <v>163</v>
      </c>
      <c r="N87" s="58"/>
    </row>
    <row r="88" spans="2:14" x14ac:dyDescent="0.25">
      <c r="B88" s="138" t="s">
        <v>321</v>
      </c>
      <c r="C88" s="59" t="s">
        <v>164</v>
      </c>
      <c r="D88" s="60" t="s">
        <v>330</v>
      </c>
      <c r="E88" s="63"/>
      <c r="F88" s="63"/>
      <c r="N88" s="58"/>
    </row>
    <row r="89" spans="2:14" x14ac:dyDescent="0.25">
      <c r="B89" s="138"/>
      <c r="C89" s="59" t="s">
        <v>165</v>
      </c>
      <c r="D89" s="60" t="s">
        <v>331</v>
      </c>
      <c r="E89" s="63"/>
      <c r="F89" s="63"/>
      <c r="N89" s="58"/>
    </row>
    <row r="90" spans="2:14" x14ac:dyDescent="0.25">
      <c r="B90" s="138"/>
      <c r="C90" s="139" t="s">
        <v>143</v>
      </c>
      <c r="D90" s="139"/>
      <c r="E90" s="139"/>
      <c r="F90" s="75">
        <f>SUM(F88:F89)</f>
        <v>0</v>
      </c>
      <c r="M90" s="68"/>
      <c r="N90" s="58"/>
    </row>
    <row r="91" spans="2:14" x14ac:dyDescent="0.25">
      <c r="B91" s="69"/>
      <c r="C91" s="70"/>
      <c r="D91" s="70"/>
      <c r="E91" s="70"/>
      <c r="F91" s="71"/>
      <c r="G91" s="73"/>
      <c r="H91" s="73"/>
      <c r="I91" s="73"/>
      <c r="J91" s="74"/>
      <c r="K91" s="74"/>
      <c r="L91" s="58"/>
      <c r="M91" s="58"/>
      <c r="N91" s="58"/>
    </row>
    <row r="92" spans="2:14" ht="42.75" customHeight="1" x14ac:dyDescent="0.25">
      <c r="B92" s="61" t="s">
        <v>325</v>
      </c>
      <c r="C92" s="61" t="s">
        <v>160</v>
      </c>
      <c r="D92" s="62" t="s">
        <v>161</v>
      </c>
      <c r="E92" s="62" t="s">
        <v>162</v>
      </c>
      <c r="F92" s="62" t="s">
        <v>163</v>
      </c>
      <c r="M92" s="58"/>
      <c r="N92" s="58"/>
    </row>
    <row r="93" spans="2:14" x14ac:dyDescent="0.25">
      <c r="B93" s="138" t="s">
        <v>322</v>
      </c>
      <c r="C93" s="59" t="s">
        <v>164</v>
      </c>
      <c r="D93" s="60" t="s">
        <v>330</v>
      </c>
      <c r="E93" s="63"/>
      <c r="F93" s="63"/>
      <c r="M93" s="58"/>
      <c r="N93" s="58"/>
    </row>
    <row r="94" spans="2:14" x14ac:dyDescent="0.25">
      <c r="B94" s="138"/>
      <c r="C94" s="59" t="s">
        <v>165</v>
      </c>
      <c r="D94" s="60" t="s">
        <v>331</v>
      </c>
      <c r="E94" s="63"/>
      <c r="F94" s="63"/>
      <c r="M94" s="58"/>
      <c r="N94" s="58"/>
    </row>
    <row r="95" spans="2:14" x14ac:dyDescent="0.25">
      <c r="B95" s="138"/>
      <c r="C95" s="139" t="s">
        <v>143</v>
      </c>
      <c r="D95" s="139"/>
      <c r="E95" s="139"/>
      <c r="F95" s="75">
        <f>SUM(F93:F94)</f>
        <v>0</v>
      </c>
      <c r="M95" s="58"/>
      <c r="N95" s="58"/>
    </row>
    <row r="96" spans="2:14" x14ac:dyDescent="0.25">
      <c r="B96" s="69"/>
      <c r="C96" s="70"/>
      <c r="D96" s="70"/>
      <c r="E96" s="70"/>
      <c r="F96" s="71"/>
      <c r="G96" s="73"/>
      <c r="H96" s="73"/>
      <c r="I96" s="73"/>
      <c r="J96" s="74"/>
      <c r="K96" s="74"/>
      <c r="L96" s="58"/>
      <c r="M96" s="58"/>
      <c r="N96" s="58"/>
    </row>
    <row r="97" spans="2:14" ht="51" x14ac:dyDescent="0.25">
      <c r="B97" s="61" t="s">
        <v>325</v>
      </c>
      <c r="C97" s="61" t="s">
        <v>166</v>
      </c>
      <c r="D97" s="77" t="s">
        <v>168</v>
      </c>
      <c r="E97" s="77" t="s">
        <v>169</v>
      </c>
      <c r="F97" s="77" t="s">
        <v>170</v>
      </c>
      <c r="G97" s="67" t="s">
        <v>335</v>
      </c>
      <c r="H97" s="67" t="s">
        <v>175</v>
      </c>
      <c r="I97" s="78" t="s">
        <v>171</v>
      </c>
      <c r="J97" s="79"/>
      <c r="K97" s="80"/>
      <c r="L97" s="81"/>
      <c r="M97" s="3"/>
      <c r="N97" s="58"/>
    </row>
    <row r="98" spans="2:14" ht="25.5" x14ac:dyDescent="0.25">
      <c r="B98" s="145" t="s">
        <v>323</v>
      </c>
      <c r="C98" s="59" t="s">
        <v>172</v>
      </c>
      <c r="D98" s="85" t="s">
        <v>330</v>
      </c>
      <c r="E98" s="129">
        <v>16</v>
      </c>
      <c r="F98" s="60" t="s">
        <v>173</v>
      </c>
      <c r="G98" s="130">
        <v>9.3999999999999998E-6</v>
      </c>
      <c r="H98" s="86"/>
      <c r="I98" s="86"/>
      <c r="J98" s="82"/>
      <c r="K98" s="141"/>
      <c r="L98" s="141"/>
      <c r="M98" s="83"/>
      <c r="N98" s="58"/>
    </row>
    <row r="99" spans="2:14" ht="25.5" x14ac:dyDescent="0.25">
      <c r="B99" s="145"/>
      <c r="C99" s="59" t="s">
        <v>174</v>
      </c>
      <c r="D99" s="85" t="s">
        <v>331</v>
      </c>
      <c r="E99" s="129">
        <v>16</v>
      </c>
      <c r="F99" s="60" t="s">
        <v>173</v>
      </c>
      <c r="G99" s="131">
        <v>2.82546E-4</v>
      </c>
      <c r="H99" s="86"/>
      <c r="I99" s="86"/>
      <c r="J99" s="84"/>
      <c r="K99" s="141"/>
      <c r="L99" s="141"/>
      <c r="M99" s="83"/>
      <c r="N99" s="58"/>
    </row>
    <row r="100" spans="2:14" x14ac:dyDescent="0.25">
      <c r="B100" s="145"/>
      <c r="C100" s="139" t="s">
        <v>102</v>
      </c>
      <c r="D100" s="139"/>
      <c r="E100" s="139"/>
      <c r="F100" s="139"/>
      <c r="G100" s="139"/>
      <c r="H100" s="139"/>
      <c r="I100" s="87">
        <f>SUM(I98:I99)</f>
        <v>0</v>
      </c>
      <c r="J100" s="79"/>
      <c r="K100" s="68"/>
      <c r="L100" s="68"/>
      <c r="M100" s="83"/>
      <c r="N100" s="58"/>
    </row>
    <row r="101" spans="2:14" x14ac:dyDescent="0.25">
      <c r="B101" s="88"/>
      <c r="C101" s="76"/>
      <c r="D101" s="76"/>
      <c r="E101" s="76"/>
      <c r="F101" s="76"/>
      <c r="G101" s="76"/>
      <c r="H101" s="76"/>
      <c r="I101" s="76"/>
      <c r="J101" s="90"/>
      <c r="K101" s="90"/>
      <c r="L101" s="90"/>
      <c r="M101" s="83"/>
      <c r="N101" s="58"/>
    </row>
    <row r="102" spans="2:14" ht="67.5" customHeight="1" x14ac:dyDescent="0.25">
      <c r="B102" s="61" t="s">
        <v>325</v>
      </c>
      <c r="C102" s="61" t="s">
        <v>166</v>
      </c>
      <c r="D102" s="77" t="s">
        <v>168</v>
      </c>
      <c r="E102" s="77" t="s">
        <v>169</v>
      </c>
      <c r="F102" s="127" t="s">
        <v>176</v>
      </c>
      <c r="G102" s="127" t="s">
        <v>335</v>
      </c>
      <c r="H102" s="127" t="s">
        <v>175</v>
      </c>
      <c r="I102" s="78" t="s">
        <v>171</v>
      </c>
      <c r="J102" s="91"/>
      <c r="K102" s="80"/>
      <c r="L102" s="81"/>
      <c r="M102" s="3"/>
      <c r="N102" s="58"/>
    </row>
    <row r="103" spans="2:14" ht="21.75" customHeight="1" x14ac:dyDescent="0.25">
      <c r="B103" s="145" t="s">
        <v>324</v>
      </c>
      <c r="C103" s="59" t="s">
        <v>332</v>
      </c>
      <c r="D103" s="85" t="s">
        <v>336</v>
      </c>
      <c r="E103" s="129">
        <v>8</v>
      </c>
      <c r="F103" s="60" t="s">
        <v>333</v>
      </c>
      <c r="G103" s="130">
        <v>1.4E-5</v>
      </c>
      <c r="H103" s="86"/>
      <c r="I103" s="89"/>
      <c r="J103" s="92"/>
      <c r="K103" s="141"/>
      <c r="L103" s="141"/>
      <c r="M103" s="83"/>
      <c r="N103" s="58"/>
    </row>
    <row r="104" spans="2:14" ht="21.75" customHeight="1" x14ac:dyDescent="0.25">
      <c r="B104" s="145"/>
      <c r="C104" s="59" t="s">
        <v>334</v>
      </c>
      <c r="D104" s="85" t="s">
        <v>331</v>
      </c>
      <c r="E104" s="129">
        <v>8</v>
      </c>
      <c r="F104" s="60" t="s">
        <v>333</v>
      </c>
      <c r="G104" s="131">
        <v>5.3999999999999998E-5</v>
      </c>
      <c r="H104" s="86"/>
      <c r="I104" s="89"/>
      <c r="J104" s="93"/>
      <c r="K104" s="141"/>
      <c r="L104" s="141"/>
      <c r="M104" s="83"/>
      <c r="N104" s="58"/>
    </row>
    <row r="105" spans="2:14" x14ac:dyDescent="0.25">
      <c r="B105" s="145"/>
      <c r="C105" s="139" t="s">
        <v>102</v>
      </c>
      <c r="D105" s="139"/>
      <c r="E105" s="139"/>
      <c r="F105" s="139"/>
      <c r="G105" s="139"/>
      <c r="H105" s="139"/>
      <c r="I105" s="128">
        <f>SUM(I103:I104)</f>
        <v>0</v>
      </c>
      <c r="J105" s="91"/>
      <c r="K105" s="68"/>
      <c r="L105" s="68"/>
      <c r="M105" s="83"/>
      <c r="N105" s="58"/>
    </row>
    <row r="106" spans="2:14" x14ac:dyDescent="0.25">
      <c r="B106" s="58"/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58"/>
      <c r="N106" s="58"/>
    </row>
  </sheetData>
  <mergeCells count="43">
    <mergeCell ref="C105:H105"/>
    <mergeCell ref="K104:L104"/>
    <mergeCell ref="B25:F25"/>
    <mergeCell ref="C90:E90"/>
    <mergeCell ref="B86:F86"/>
    <mergeCell ref="C95:E95"/>
    <mergeCell ref="C100:H100"/>
    <mergeCell ref="B103:B105"/>
    <mergeCell ref="K103:L103"/>
    <mergeCell ref="B98:B100"/>
    <mergeCell ref="K98:L98"/>
    <mergeCell ref="K99:L99"/>
    <mergeCell ref="B93:B95"/>
    <mergeCell ref="B88:B90"/>
    <mergeCell ref="B72:B74"/>
    <mergeCell ref="B77:B79"/>
    <mergeCell ref="C79:E79"/>
    <mergeCell ref="B82:B84"/>
    <mergeCell ref="C84:E84"/>
    <mergeCell ref="A1:G1"/>
    <mergeCell ref="B62:B64"/>
    <mergeCell ref="C64:E64"/>
    <mergeCell ref="B67:B69"/>
    <mergeCell ref="C69:E69"/>
    <mergeCell ref="C74:E74"/>
    <mergeCell ref="B47:B49"/>
    <mergeCell ref="C49:E49"/>
    <mergeCell ref="B52:B54"/>
    <mergeCell ref="C54:E54"/>
    <mergeCell ref="B57:B59"/>
    <mergeCell ref="C59:E59"/>
    <mergeCell ref="B32:B34"/>
    <mergeCell ref="C34:E34"/>
    <mergeCell ref="B37:B39"/>
    <mergeCell ref="C39:E39"/>
    <mergeCell ref="B42:B44"/>
    <mergeCell ref="C44:E44"/>
    <mergeCell ref="B22:D22"/>
    <mergeCell ref="B2:G2"/>
    <mergeCell ref="B4:G4"/>
    <mergeCell ref="A6:A22"/>
    <mergeCell ref="B27:B29"/>
    <mergeCell ref="C29:E29"/>
  </mergeCells>
  <pageMargins left="0.511811024" right="0.511811024" top="0.78740157499999996" bottom="0.78740157499999996" header="0.31496062000000002" footer="0.31496062000000002"/>
  <pageSetup paperSize="9" scale="6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A1488-8359-4828-A411-413EF6DE7B50}">
  <dimension ref="A1:M67"/>
  <sheetViews>
    <sheetView zoomScaleNormal="100" workbookViewId="0">
      <selection activeCell="A2" sqref="A2"/>
    </sheetView>
  </sheetViews>
  <sheetFormatPr defaultRowHeight="15" x14ac:dyDescent="0.25"/>
  <sheetData>
    <row r="1" spans="1:13" ht="18.75" x14ac:dyDescent="0.3">
      <c r="A1" s="133" t="s">
        <v>327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</row>
    <row r="4" spans="1:13" ht="25.5" customHeight="1" x14ac:dyDescent="0.25">
      <c r="A4" s="166" t="s">
        <v>177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68"/>
    </row>
    <row r="5" spans="1:13" ht="15" customHeight="1" x14ac:dyDescent="0.25">
      <c r="A5" s="146" t="s">
        <v>178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58"/>
    </row>
    <row r="6" spans="1:13" ht="15" customHeight="1" x14ac:dyDescent="0.25">
      <c r="A6" s="147" t="s">
        <v>179</v>
      </c>
      <c r="B6" s="147"/>
      <c r="C6" s="147" t="s">
        <v>180</v>
      </c>
      <c r="D6" s="147"/>
      <c r="E6" s="147"/>
      <c r="F6" s="147" t="s">
        <v>181</v>
      </c>
      <c r="G6" s="147"/>
      <c r="H6" s="147"/>
      <c r="I6" s="148" t="s">
        <v>182</v>
      </c>
      <c r="J6" s="148"/>
      <c r="K6" s="149" t="s">
        <v>183</v>
      </c>
      <c r="L6" s="149"/>
      <c r="M6" s="58"/>
    </row>
    <row r="7" spans="1:13" x14ac:dyDescent="0.25">
      <c r="A7" s="150" t="s">
        <v>184</v>
      </c>
      <c r="B7" s="150"/>
      <c r="C7" s="151"/>
      <c r="D7" s="151"/>
      <c r="E7" s="151"/>
      <c r="F7" s="152">
        <v>2</v>
      </c>
      <c r="G7" s="152"/>
      <c r="H7" s="152"/>
      <c r="I7" s="152">
        <v>2</v>
      </c>
      <c r="J7" s="152"/>
      <c r="K7" s="153">
        <f>C7*F7*I7</f>
        <v>0</v>
      </c>
      <c r="L7" s="153"/>
      <c r="M7" s="58"/>
    </row>
    <row r="8" spans="1:13" x14ac:dyDescent="0.25">
      <c r="A8" s="150" t="s">
        <v>185</v>
      </c>
      <c r="B8" s="150"/>
      <c r="C8" s="151"/>
      <c r="D8" s="151"/>
      <c r="E8" s="151"/>
      <c r="F8" s="152">
        <v>2</v>
      </c>
      <c r="G8" s="152"/>
      <c r="H8" s="152"/>
      <c r="I8" s="152">
        <v>2</v>
      </c>
      <c r="J8" s="152"/>
      <c r="K8" s="153">
        <f>C8*F8*I8</f>
        <v>0</v>
      </c>
      <c r="L8" s="153"/>
      <c r="M8" s="58"/>
    </row>
    <row r="9" spans="1:13" x14ac:dyDescent="0.25">
      <c r="A9" s="150" t="s">
        <v>186</v>
      </c>
      <c r="B9" s="150"/>
      <c r="C9" s="151"/>
      <c r="D9" s="151"/>
      <c r="E9" s="151"/>
      <c r="F9" s="152">
        <v>1</v>
      </c>
      <c r="G9" s="152"/>
      <c r="H9" s="152"/>
      <c r="I9" s="152">
        <v>1</v>
      </c>
      <c r="J9" s="152"/>
      <c r="K9" s="153">
        <f>C9*F9*I9</f>
        <v>0</v>
      </c>
      <c r="L9" s="153"/>
      <c r="M9" s="58"/>
    </row>
    <row r="10" spans="1:13" x14ac:dyDescent="0.25">
      <c r="A10" s="150" t="s">
        <v>187</v>
      </c>
      <c r="B10" s="150"/>
      <c r="C10" s="151"/>
      <c r="D10" s="151"/>
      <c r="E10" s="151"/>
      <c r="F10" s="152">
        <v>3</v>
      </c>
      <c r="G10" s="152"/>
      <c r="H10" s="152"/>
      <c r="I10" s="152">
        <v>3</v>
      </c>
      <c r="J10" s="152"/>
      <c r="K10" s="153">
        <f>C10*F10*I10</f>
        <v>0</v>
      </c>
      <c r="L10" s="153"/>
      <c r="M10" s="58"/>
    </row>
    <row r="11" spans="1:13" x14ac:dyDescent="0.25">
      <c r="A11" s="154"/>
      <c r="B11" s="154"/>
      <c r="C11" s="155"/>
      <c r="D11" s="155"/>
      <c r="E11" s="155"/>
      <c r="F11" s="154"/>
      <c r="G11" s="154"/>
      <c r="H11" s="154"/>
      <c r="I11" s="156" t="s">
        <v>188</v>
      </c>
      <c r="J11" s="156"/>
      <c r="K11" s="157">
        <f>SUM(K7:L10)</f>
        <v>0</v>
      </c>
      <c r="L11" s="158"/>
      <c r="M11" s="58"/>
    </row>
    <row r="12" spans="1:13" x14ac:dyDescent="0.25">
      <c r="A12" s="154"/>
      <c r="B12" s="154"/>
      <c r="C12" s="154"/>
      <c r="D12" s="154"/>
      <c r="E12" s="154"/>
      <c r="F12" s="154"/>
      <c r="G12" s="154"/>
      <c r="H12" s="154"/>
      <c r="I12" s="169" t="s">
        <v>189</v>
      </c>
      <c r="J12" s="169"/>
      <c r="K12" s="165">
        <f>K11/12</f>
        <v>0</v>
      </c>
      <c r="L12" s="158"/>
      <c r="M12" s="58"/>
    </row>
    <row r="13" spans="1:13" x14ac:dyDescent="0.25">
      <c r="A13" s="168" t="s">
        <v>190</v>
      </c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58"/>
    </row>
    <row r="14" spans="1:13" ht="15" customHeight="1" x14ac:dyDescent="0.25">
      <c r="A14" s="147" t="s">
        <v>179</v>
      </c>
      <c r="B14" s="147"/>
      <c r="C14" s="147" t="s">
        <v>180</v>
      </c>
      <c r="D14" s="147"/>
      <c r="E14" s="147"/>
      <c r="F14" s="147" t="s">
        <v>181</v>
      </c>
      <c r="G14" s="147"/>
      <c r="H14" s="147"/>
      <c r="I14" s="148" t="s">
        <v>182</v>
      </c>
      <c r="J14" s="148"/>
      <c r="K14" s="149"/>
      <c r="L14" s="149" t="s">
        <v>183</v>
      </c>
      <c r="M14" s="58"/>
    </row>
    <row r="15" spans="1:13" x14ac:dyDescent="0.25">
      <c r="A15" s="150" t="s">
        <v>184</v>
      </c>
      <c r="B15" s="150"/>
      <c r="C15" s="159"/>
      <c r="D15" s="159"/>
      <c r="E15" s="159"/>
      <c r="F15" s="152">
        <v>2</v>
      </c>
      <c r="G15" s="152"/>
      <c r="H15" s="152"/>
      <c r="I15" s="152">
        <v>2</v>
      </c>
      <c r="J15" s="152"/>
      <c r="K15" s="153">
        <f>C15*F15*I15</f>
        <v>0</v>
      </c>
      <c r="L15" s="153"/>
      <c r="M15" s="58"/>
    </row>
    <row r="16" spans="1:13" x14ac:dyDescent="0.25">
      <c r="A16" s="150" t="s">
        <v>185</v>
      </c>
      <c r="B16" s="150"/>
      <c r="C16" s="159"/>
      <c r="D16" s="159"/>
      <c r="E16" s="159"/>
      <c r="F16" s="152">
        <v>2</v>
      </c>
      <c r="G16" s="152"/>
      <c r="H16" s="152"/>
      <c r="I16" s="152">
        <v>2</v>
      </c>
      <c r="J16" s="152"/>
      <c r="K16" s="153">
        <f>C16*F16*I16</f>
        <v>0</v>
      </c>
      <c r="L16" s="153"/>
      <c r="M16" s="58"/>
    </row>
    <row r="17" spans="1:13" x14ac:dyDescent="0.25">
      <c r="A17" s="150" t="s">
        <v>187</v>
      </c>
      <c r="B17" s="150"/>
      <c r="C17" s="159"/>
      <c r="D17" s="159"/>
      <c r="E17" s="159"/>
      <c r="F17" s="152">
        <v>3</v>
      </c>
      <c r="G17" s="152"/>
      <c r="H17" s="152"/>
      <c r="I17" s="152">
        <v>3</v>
      </c>
      <c r="J17" s="152"/>
      <c r="K17" s="153">
        <f>C17*F17*I17</f>
        <v>0</v>
      </c>
      <c r="L17" s="153"/>
      <c r="M17" s="58"/>
    </row>
    <row r="18" spans="1:13" ht="27.75" customHeight="1" x14ac:dyDescent="0.25">
      <c r="A18" s="167" t="s">
        <v>326</v>
      </c>
      <c r="B18" s="167"/>
      <c r="C18" s="159"/>
      <c r="D18" s="159"/>
      <c r="E18" s="159"/>
      <c r="F18" s="152">
        <v>2</v>
      </c>
      <c r="G18" s="152"/>
      <c r="H18" s="152"/>
      <c r="I18" s="152">
        <v>2</v>
      </c>
      <c r="J18" s="152"/>
      <c r="K18" s="153">
        <f>C18*F18*I18</f>
        <v>0</v>
      </c>
      <c r="L18" s="153"/>
      <c r="M18" s="58"/>
    </row>
    <row r="19" spans="1:13" x14ac:dyDescent="0.25">
      <c r="A19" s="150" t="s">
        <v>191</v>
      </c>
      <c r="B19" s="150"/>
      <c r="C19" s="159"/>
      <c r="D19" s="159"/>
      <c r="E19" s="159"/>
      <c r="F19" s="152">
        <v>1</v>
      </c>
      <c r="G19" s="152"/>
      <c r="H19" s="152"/>
      <c r="I19" s="152">
        <v>1</v>
      </c>
      <c r="J19" s="152"/>
      <c r="K19" s="153">
        <f>C19*F19*I19</f>
        <v>0</v>
      </c>
      <c r="L19" s="153"/>
      <c r="M19" s="58"/>
    </row>
    <row r="20" spans="1:13" ht="15" customHeight="1" x14ac:dyDescent="0.25">
      <c r="A20" s="154"/>
      <c r="B20" s="154"/>
      <c r="C20" s="154"/>
      <c r="D20" s="154"/>
      <c r="E20" s="154"/>
      <c r="F20" s="154"/>
      <c r="G20" s="154"/>
      <c r="H20" s="163" t="s">
        <v>188</v>
      </c>
      <c r="I20" s="163"/>
      <c r="J20" s="164"/>
      <c r="K20" s="157">
        <f>SUM(K15:L19)</f>
        <v>0</v>
      </c>
      <c r="L20" s="158"/>
      <c r="M20" s="58"/>
    </row>
    <row r="21" spans="1:13" ht="15" customHeight="1" x14ac:dyDescent="0.25">
      <c r="A21" s="154"/>
      <c r="B21" s="154"/>
      <c r="C21" s="154"/>
      <c r="D21" s="154"/>
      <c r="E21" s="154"/>
      <c r="F21" s="154"/>
      <c r="G21" s="154"/>
      <c r="H21" s="163" t="s">
        <v>189</v>
      </c>
      <c r="I21" s="163"/>
      <c r="J21" s="164"/>
      <c r="K21" s="165">
        <f>K20/12</f>
        <v>0</v>
      </c>
      <c r="L21" s="158"/>
      <c r="M21" s="58"/>
    </row>
    <row r="22" spans="1:13" ht="15" customHeight="1" x14ac:dyDescent="0.25">
      <c r="A22" s="94"/>
      <c r="B22" s="94"/>
      <c r="C22" s="94"/>
      <c r="D22" s="94"/>
      <c r="E22" s="94"/>
      <c r="F22" s="94"/>
      <c r="G22" s="94"/>
      <c r="H22" s="95"/>
      <c r="I22" s="95"/>
      <c r="J22" s="95"/>
      <c r="K22" s="96"/>
      <c r="L22" s="96"/>
      <c r="M22" s="58"/>
    </row>
    <row r="23" spans="1:13" ht="15" customHeight="1" x14ac:dyDescent="0.25">
      <c r="A23" s="162" t="s">
        <v>192</v>
      </c>
      <c r="B23" s="162"/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68"/>
    </row>
    <row r="24" spans="1:13" ht="25.5" customHeight="1" x14ac:dyDescent="0.25">
      <c r="A24" s="97" t="s">
        <v>135</v>
      </c>
      <c r="B24" s="160" t="s">
        <v>193</v>
      </c>
      <c r="C24" s="160"/>
      <c r="D24" s="160"/>
      <c r="E24" s="160"/>
      <c r="F24" s="98" t="s">
        <v>194</v>
      </c>
      <c r="G24" s="160" t="s">
        <v>195</v>
      </c>
      <c r="H24" s="160"/>
      <c r="I24" s="172" t="s">
        <v>196</v>
      </c>
      <c r="J24" s="172"/>
      <c r="K24" s="173" t="s">
        <v>197</v>
      </c>
      <c r="L24" s="173"/>
      <c r="M24" s="58"/>
    </row>
    <row r="25" spans="1:13" ht="15" customHeight="1" x14ac:dyDescent="0.25">
      <c r="A25" s="99">
        <v>1</v>
      </c>
      <c r="B25" s="161" t="s">
        <v>198</v>
      </c>
      <c r="C25" s="161"/>
      <c r="D25" s="161"/>
      <c r="E25" s="161"/>
      <c r="F25" s="100" t="s">
        <v>199</v>
      </c>
      <c r="G25" s="171">
        <v>4</v>
      </c>
      <c r="H25" s="171"/>
      <c r="I25" s="174"/>
      <c r="J25" s="174"/>
      <c r="K25" s="174">
        <f>G25*I25</f>
        <v>0</v>
      </c>
      <c r="L25" s="174"/>
      <c r="M25" s="58"/>
    </row>
    <row r="26" spans="1:13" ht="15" customHeight="1" x14ac:dyDescent="0.25">
      <c r="A26" s="99">
        <v>2</v>
      </c>
      <c r="B26" s="161" t="s">
        <v>200</v>
      </c>
      <c r="C26" s="161"/>
      <c r="D26" s="161"/>
      <c r="E26" s="161"/>
      <c r="F26" s="100" t="s">
        <v>199</v>
      </c>
      <c r="G26" s="171">
        <v>2</v>
      </c>
      <c r="H26" s="171"/>
      <c r="I26" s="174"/>
      <c r="J26" s="174"/>
      <c r="K26" s="174">
        <f t="shared" ref="K26:K65" si="0">G26*I26</f>
        <v>0</v>
      </c>
      <c r="L26" s="174"/>
      <c r="M26" s="58"/>
    </row>
    <row r="27" spans="1:13" ht="15" customHeight="1" x14ac:dyDescent="0.25">
      <c r="A27" s="99">
        <v>3</v>
      </c>
      <c r="B27" s="161" t="s">
        <v>201</v>
      </c>
      <c r="C27" s="161"/>
      <c r="D27" s="161"/>
      <c r="E27" s="161"/>
      <c r="F27" s="100" t="s">
        <v>199</v>
      </c>
      <c r="G27" s="170">
        <v>40</v>
      </c>
      <c r="H27" s="170"/>
      <c r="I27" s="174"/>
      <c r="J27" s="174"/>
      <c r="K27" s="174">
        <f t="shared" si="0"/>
        <v>0</v>
      </c>
      <c r="L27" s="174"/>
      <c r="M27" s="58"/>
    </row>
    <row r="28" spans="1:13" ht="15" customHeight="1" x14ac:dyDescent="0.25">
      <c r="A28" s="99">
        <v>4</v>
      </c>
      <c r="B28" s="161" t="s">
        <v>202</v>
      </c>
      <c r="C28" s="161"/>
      <c r="D28" s="161"/>
      <c r="E28" s="161"/>
      <c r="F28" s="100" t="s">
        <v>199</v>
      </c>
      <c r="G28" s="170">
        <v>150</v>
      </c>
      <c r="H28" s="170"/>
      <c r="I28" s="174"/>
      <c r="J28" s="174"/>
      <c r="K28" s="174">
        <f t="shared" si="0"/>
        <v>0</v>
      </c>
      <c r="L28" s="174"/>
      <c r="M28" s="58"/>
    </row>
    <row r="29" spans="1:13" ht="15" customHeight="1" x14ac:dyDescent="0.25">
      <c r="A29" s="99">
        <v>5</v>
      </c>
      <c r="B29" s="161" t="s">
        <v>203</v>
      </c>
      <c r="C29" s="161"/>
      <c r="D29" s="161"/>
      <c r="E29" s="161"/>
      <c r="F29" s="100" t="s">
        <v>199</v>
      </c>
      <c r="G29" s="170">
        <v>120</v>
      </c>
      <c r="H29" s="170"/>
      <c r="I29" s="174"/>
      <c r="J29" s="174"/>
      <c r="K29" s="174">
        <f t="shared" si="0"/>
        <v>0</v>
      </c>
      <c r="L29" s="174"/>
      <c r="M29" s="58"/>
    </row>
    <row r="30" spans="1:13" ht="15" customHeight="1" x14ac:dyDescent="0.25">
      <c r="A30" s="99">
        <v>6</v>
      </c>
      <c r="B30" s="161" t="s">
        <v>204</v>
      </c>
      <c r="C30" s="161"/>
      <c r="D30" s="161"/>
      <c r="E30" s="161"/>
      <c r="F30" s="100" t="s">
        <v>199</v>
      </c>
      <c r="G30" s="170">
        <v>110</v>
      </c>
      <c r="H30" s="170"/>
      <c r="I30" s="174"/>
      <c r="J30" s="174"/>
      <c r="K30" s="174">
        <f t="shared" si="0"/>
        <v>0</v>
      </c>
      <c r="L30" s="174"/>
      <c r="M30" s="58"/>
    </row>
    <row r="31" spans="1:13" ht="15" customHeight="1" x14ac:dyDescent="0.25">
      <c r="A31" s="99">
        <v>7</v>
      </c>
      <c r="B31" s="161" t="s">
        <v>205</v>
      </c>
      <c r="C31" s="161"/>
      <c r="D31" s="161"/>
      <c r="E31" s="161"/>
      <c r="F31" s="100" t="s">
        <v>199</v>
      </c>
      <c r="G31" s="170">
        <v>70</v>
      </c>
      <c r="H31" s="170"/>
      <c r="I31" s="174"/>
      <c r="J31" s="174"/>
      <c r="K31" s="174">
        <f t="shared" si="0"/>
        <v>0</v>
      </c>
      <c r="L31" s="174"/>
      <c r="M31" s="58"/>
    </row>
    <row r="32" spans="1:13" ht="15" customHeight="1" x14ac:dyDescent="0.25">
      <c r="A32" s="99">
        <v>8</v>
      </c>
      <c r="B32" s="161" t="s">
        <v>206</v>
      </c>
      <c r="C32" s="161"/>
      <c r="D32" s="161"/>
      <c r="E32" s="161"/>
      <c r="F32" s="100" t="s">
        <v>199</v>
      </c>
      <c r="G32" s="170">
        <v>125</v>
      </c>
      <c r="H32" s="170"/>
      <c r="I32" s="174"/>
      <c r="J32" s="174"/>
      <c r="K32" s="174">
        <f t="shared" si="0"/>
        <v>0</v>
      </c>
      <c r="L32" s="174"/>
      <c r="M32" s="58"/>
    </row>
    <row r="33" spans="1:13" ht="24" customHeight="1" x14ac:dyDescent="0.25">
      <c r="A33" s="99">
        <v>9</v>
      </c>
      <c r="B33" s="161" t="s">
        <v>207</v>
      </c>
      <c r="C33" s="161"/>
      <c r="D33" s="161"/>
      <c r="E33" s="161"/>
      <c r="F33" s="100" t="s">
        <v>199</v>
      </c>
      <c r="G33" s="171">
        <v>3</v>
      </c>
      <c r="H33" s="171"/>
      <c r="I33" s="174"/>
      <c r="J33" s="174"/>
      <c r="K33" s="174">
        <f t="shared" si="0"/>
        <v>0</v>
      </c>
      <c r="L33" s="174"/>
      <c r="M33" s="58"/>
    </row>
    <row r="34" spans="1:13" ht="15" customHeight="1" x14ac:dyDescent="0.25">
      <c r="A34" s="101">
        <v>10</v>
      </c>
      <c r="B34" s="161" t="s">
        <v>208</v>
      </c>
      <c r="C34" s="161"/>
      <c r="D34" s="161"/>
      <c r="E34" s="161"/>
      <c r="F34" s="100" t="s">
        <v>199</v>
      </c>
      <c r="G34" s="171">
        <v>7</v>
      </c>
      <c r="H34" s="171"/>
      <c r="I34" s="174"/>
      <c r="J34" s="174"/>
      <c r="K34" s="174">
        <f t="shared" si="0"/>
        <v>0</v>
      </c>
      <c r="L34" s="174"/>
      <c r="M34" s="58"/>
    </row>
    <row r="35" spans="1:13" ht="15" customHeight="1" x14ac:dyDescent="0.25">
      <c r="A35" s="101">
        <v>11</v>
      </c>
      <c r="B35" s="161" t="s">
        <v>209</v>
      </c>
      <c r="C35" s="161"/>
      <c r="D35" s="161"/>
      <c r="E35" s="161"/>
      <c r="F35" s="100" t="s">
        <v>199</v>
      </c>
      <c r="G35" s="171">
        <v>1</v>
      </c>
      <c r="H35" s="171"/>
      <c r="I35" s="174"/>
      <c r="J35" s="174"/>
      <c r="K35" s="174">
        <f t="shared" si="0"/>
        <v>0</v>
      </c>
      <c r="L35" s="174"/>
      <c r="M35" s="58"/>
    </row>
    <row r="36" spans="1:13" x14ac:dyDescent="0.25">
      <c r="A36" s="101">
        <v>12</v>
      </c>
      <c r="B36" s="161" t="s">
        <v>210</v>
      </c>
      <c r="C36" s="161"/>
      <c r="D36" s="161"/>
      <c r="E36" s="161"/>
      <c r="F36" s="100" t="s">
        <v>199</v>
      </c>
      <c r="G36" s="171">
        <v>1</v>
      </c>
      <c r="H36" s="171"/>
      <c r="I36" s="174"/>
      <c r="J36" s="174"/>
      <c r="K36" s="174">
        <f t="shared" si="0"/>
        <v>0</v>
      </c>
      <c r="L36" s="174"/>
      <c r="M36" s="58"/>
    </row>
    <row r="37" spans="1:13" ht="23.25" customHeight="1" x14ac:dyDescent="0.25">
      <c r="A37" s="101">
        <v>13</v>
      </c>
      <c r="B37" s="161" t="s">
        <v>211</v>
      </c>
      <c r="C37" s="161"/>
      <c r="D37" s="161"/>
      <c r="E37" s="161"/>
      <c r="F37" s="100" t="s">
        <v>199</v>
      </c>
      <c r="G37" s="171">
        <v>2</v>
      </c>
      <c r="H37" s="171"/>
      <c r="I37" s="174"/>
      <c r="J37" s="174"/>
      <c r="K37" s="174">
        <f t="shared" si="0"/>
        <v>0</v>
      </c>
      <c r="L37" s="174"/>
      <c r="M37" s="58"/>
    </row>
    <row r="38" spans="1:13" ht="15" customHeight="1" x14ac:dyDescent="0.25">
      <c r="A38" s="101">
        <v>14</v>
      </c>
      <c r="B38" s="161" t="s">
        <v>212</v>
      </c>
      <c r="C38" s="161"/>
      <c r="D38" s="161"/>
      <c r="E38" s="161"/>
      <c r="F38" s="100" t="s">
        <v>199</v>
      </c>
      <c r="G38" s="171">
        <v>7</v>
      </c>
      <c r="H38" s="171"/>
      <c r="I38" s="174"/>
      <c r="J38" s="174"/>
      <c r="K38" s="174">
        <f t="shared" si="0"/>
        <v>0</v>
      </c>
      <c r="L38" s="174"/>
      <c r="M38" s="58"/>
    </row>
    <row r="39" spans="1:13" ht="15" customHeight="1" x14ac:dyDescent="0.25">
      <c r="A39" s="101">
        <v>15</v>
      </c>
      <c r="B39" s="161" t="s">
        <v>213</v>
      </c>
      <c r="C39" s="161"/>
      <c r="D39" s="161"/>
      <c r="E39" s="161"/>
      <c r="F39" s="100" t="s">
        <v>199</v>
      </c>
      <c r="G39" s="171">
        <v>4</v>
      </c>
      <c r="H39" s="171"/>
      <c r="I39" s="174"/>
      <c r="J39" s="174"/>
      <c r="K39" s="174">
        <f t="shared" si="0"/>
        <v>0</v>
      </c>
      <c r="L39" s="174"/>
      <c r="M39" s="58"/>
    </row>
    <row r="40" spans="1:13" x14ac:dyDescent="0.25">
      <c r="A40" s="101">
        <v>16</v>
      </c>
      <c r="B40" s="161" t="s">
        <v>214</v>
      </c>
      <c r="C40" s="161"/>
      <c r="D40" s="161"/>
      <c r="E40" s="161"/>
      <c r="F40" s="100" t="s">
        <v>199</v>
      </c>
      <c r="G40" s="171">
        <v>1</v>
      </c>
      <c r="H40" s="171"/>
      <c r="I40" s="174"/>
      <c r="J40" s="174"/>
      <c r="K40" s="174">
        <f t="shared" si="0"/>
        <v>0</v>
      </c>
      <c r="L40" s="174"/>
      <c r="M40" s="58"/>
    </row>
    <row r="41" spans="1:13" ht="15" customHeight="1" x14ac:dyDescent="0.25">
      <c r="A41" s="101">
        <v>17</v>
      </c>
      <c r="B41" s="161" t="s">
        <v>215</v>
      </c>
      <c r="C41" s="161"/>
      <c r="D41" s="161"/>
      <c r="E41" s="161"/>
      <c r="F41" s="100" t="s">
        <v>199</v>
      </c>
      <c r="G41" s="171">
        <v>3</v>
      </c>
      <c r="H41" s="171"/>
      <c r="I41" s="174"/>
      <c r="J41" s="174"/>
      <c r="K41" s="174">
        <f t="shared" si="0"/>
        <v>0</v>
      </c>
      <c r="L41" s="174"/>
      <c r="M41" s="58"/>
    </row>
    <row r="42" spans="1:13" ht="30" customHeight="1" x14ac:dyDescent="0.25">
      <c r="A42" s="101">
        <v>18</v>
      </c>
      <c r="B42" s="161" t="s">
        <v>216</v>
      </c>
      <c r="C42" s="161"/>
      <c r="D42" s="161"/>
      <c r="E42" s="161"/>
      <c r="F42" s="100" t="s">
        <v>199</v>
      </c>
      <c r="G42" s="171">
        <v>1</v>
      </c>
      <c r="H42" s="171"/>
      <c r="I42" s="174"/>
      <c r="J42" s="174"/>
      <c r="K42" s="174">
        <f t="shared" si="0"/>
        <v>0</v>
      </c>
      <c r="L42" s="174"/>
      <c r="M42" s="58"/>
    </row>
    <row r="43" spans="1:13" ht="25.5" customHeight="1" x14ac:dyDescent="0.25">
      <c r="A43" s="101">
        <v>19</v>
      </c>
      <c r="B43" s="161" t="s">
        <v>217</v>
      </c>
      <c r="C43" s="161"/>
      <c r="D43" s="161"/>
      <c r="E43" s="161"/>
      <c r="F43" s="100" t="s">
        <v>199</v>
      </c>
      <c r="G43" s="170">
        <v>50</v>
      </c>
      <c r="H43" s="170"/>
      <c r="I43" s="174"/>
      <c r="J43" s="174"/>
      <c r="K43" s="174">
        <f t="shared" si="0"/>
        <v>0</v>
      </c>
      <c r="L43" s="174"/>
      <c r="M43" s="58"/>
    </row>
    <row r="44" spans="1:13" ht="15" customHeight="1" x14ac:dyDescent="0.25">
      <c r="A44" s="101">
        <v>20</v>
      </c>
      <c r="B44" s="161" t="s">
        <v>218</v>
      </c>
      <c r="C44" s="161"/>
      <c r="D44" s="161"/>
      <c r="E44" s="161"/>
      <c r="F44" s="100" t="s">
        <v>199</v>
      </c>
      <c r="G44" s="171">
        <v>2</v>
      </c>
      <c r="H44" s="171"/>
      <c r="I44" s="174"/>
      <c r="J44" s="174"/>
      <c r="K44" s="174">
        <f t="shared" si="0"/>
        <v>0</v>
      </c>
      <c r="L44" s="174"/>
      <c r="M44" s="58"/>
    </row>
    <row r="45" spans="1:13" ht="15" customHeight="1" x14ac:dyDescent="0.25">
      <c r="A45" s="101">
        <v>21</v>
      </c>
      <c r="B45" s="161" t="s">
        <v>219</v>
      </c>
      <c r="C45" s="161"/>
      <c r="D45" s="161"/>
      <c r="E45" s="161"/>
      <c r="F45" s="100" t="s">
        <v>199</v>
      </c>
      <c r="G45" s="171">
        <v>1</v>
      </c>
      <c r="H45" s="171"/>
      <c r="I45" s="174"/>
      <c r="J45" s="174"/>
      <c r="K45" s="174">
        <f t="shared" si="0"/>
        <v>0</v>
      </c>
      <c r="L45" s="174"/>
      <c r="M45" s="58"/>
    </row>
    <row r="46" spans="1:13" ht="15" customHeight="1" x14ac:dyDescent="0.25">
      <c r="A46" s="101">
        <v>22</v>
      </c>
      <c r="B46" s="161" t="s">
        <v>220</v>
      </c>
      <c r="C46" s="161"/>
      <c r="D46" s="161"/>
      <c r="E46" s="161"/>
      <c r="F46" s="100" t="s">
        <v>199</v>
      </c>
      <c r="G46" s="170">
        <v>12</v>
      </c>
      <c r="H46" s="170"/>
      <c r="I46" s="174"/>
      <c r="J46" s="174"/>
      <c r="K46" s="174">
        <f t="shared" si="0"/>
        <v>0</v>
      </c>
      <c r="L46" s="174"/>
      <c r="M46" s="58"/>
    </row>
    <row r="47" spans="1:13" ht="30.75" customHeight="1" x14ac:dyDescent="0.25">
      <c r="A47" s="102">
        <v>23</v>
      </c>
      <c r="B47" s="161" t="s">
        <v>221</v>
      </c>
      <c r="C47" s="161"/>
      <c r="D47" s="161"/>
      <c r="E47" s="161"/>
      <c r="F47" s="103" t="s">
        <v>199</v>
      </c>
      <c r="G47" s="175">
        <v>50</v>
      </c>
      <c r="H47" s="175"/>
      <c r="I47" s="174"/>
      <c r="J47" s="174"/>
      <c r="K47" s="174">
        <f t="shared" si="0"/>
        <v>0</v>
      </c>
      <c r="L47" s="174"/>
      <c r="M47" s="58"/>
    </row>
    <row r="48" spans="1:13" ht="15" customHeight="1" x14ac:dyDescent="0.25">
      <c r="A48" s="101">
        <v>24</v>
      </c>
      <c r="B48" s="161" t="s">
        <v>222</v>
      </c>
      <c r="C48" s="161"/>
      <c r="D48" s="161"/>
      <c r="E48" s="161"/>
      <c r="F48" s="100" t="s">
        <v>199</v>
      </c>
      <c r="G48" s="170">
        <v>18</v>
      </c>
      <c r="H48" s="170"/>
      <c r="I48" s="174"/>
      <c r="J48" s="174"/>
      <c r="K48" s="174">
        <f t="shared" si="0"/>
        <v>0</v>
      </c>
      <c r="L48" s="174"/>
      <c r="M48" s="58"/>
    </row>
    <row r="49" spans="1:13" ht="15" customHeight="1" x14ac:dyDescent="0.25">
      <c r="A49" s="101">
        <v>25</v>
      </c>
      <c r="B49" s="161" t="s">
        <v>223</v>
      </c>
      <c r="C49" s="161"/>
      <c r="D49" s="161"/>
      <c r="E49" s="161"/>
      <c r="F49" s="100" t="s">
        <v>199</v>
      </c>
      <c r="G49" s="170">
        <v>18</v>
      </c>
      <c r="H49" s="170"/>
      <c r="I49" s="174"/>
      <c r="J49" s="174"/>
      <c r="K49" s="174">
        <f t="shared" si="0"/>
        <v>0</v>
      </c>
      <c r="L49" s="174"/>
      <c r="M49" s="58"/>
    </row>
    <row r="50" spans="1:13" ht="15" customHeight="1" x14ac:dyDescent="0.25">
      <c r="A50" s="101">
        <v>26</v>
      </c>
      <c r="B50" s="161" t="s">
        <v>224</v>
      </c>
      <c r="C50" s="161"/>
      <c r="D50" s="161"/>
      <c r="E50" s="161"/>
      <c r="F50" s="100" t="s">
        <v>199</v>
      </c>
      <c r="G50" s="170">
        <v>18</v>
      </c>
      <c r="H50" s="170"/>
      <c r="I50" s="174"/>
      <c r="J50" s="174"/>
      <c r="K50" s="174">
        <f t="shared" si="0"/>
        <v>0</v>
      </c>
      <c r="L50" s="174"/>
      <c r="M50" s="58"/>
    </row>
    <row r="51" spans="1:13" ht="15" customHeight="1" x14ac:dyDescent="0.25">
      <c r="A51" s="101">
        <v>27</v>
      </c>
      <c r="B51" s="161" t="s">
        <v>225</v>
      </c>
      <c r="C51" s="161"/>
      <c r="D51" s="161"/>
      <c r="E51" s="161"/>
      <c r="F51" s="100" t="s">
        <v>199</v>
      </c>
      <c r="G51" s="171">
        <v>1</v>
      </c>
      <c r="H51" s="171"/>
      <c r="I51" s="174"/>
      <c r="J51" s="174"/>
      <c r="K51" s="174">
        <f t="shared" si="0"/>
        <v>0</v>
      </c>
      <c r="L51" s="174"/>
      <c r="M51" s="58"/>
    </row>
    <row r="52" spans="1:13" ht="15" customHeight="1" x14ac:dyDescent="0.25">
      <c r="A52" s="101">
        <v>28</v>
      </c>
      <c r="B52" s="161" t="s">
        <v>226</v>
      </c>
      <c r="C52" s="161"/>
      <c r="D52" s="161"/>
      <c r="E52" s="161"/>
      <c r="F52" s="100" t="s">
        <v>199</v>
      </c>
      <c r="G52" s="170">
        <v>10</v>
      </c>
      <c r="H52" s="170"/>
      <c r="I52" s="174"/>
      <c r="J52" s="174"/>
      <c r="K52" s="174">
        <f t="shared" si="0"/>
        <v>0</v>
      </c>
      <c r="L52" s="174"/>
      <c r="M52" s="58"/>
    </row>
    <row r="53" spans="1:13" ht="15" customHeight="1" x14ac:dyDescent="0.25">
      <c r="A53" s="101">
        <v>29</v>
      </c>
      <c r="B53" s="161" t="s">
        <v>227</v>
      </c>
      <c r="C53" s="161"/>
      <c r="D53" s="161"/>
      <c r="E53" s="161"/>
      <c r="F53" s="100" t="s">
        <v>199</v>
      </c>
      <c r="G53" s="171">
        <v>5</v>
      </c>
      <c r="H53" s="171"/>
      <c r="I53" s="174"/>
      <c r="J53" s="174"/>
      <c r="K53" s="174">
        <f t="shared" si="0"/>
        <v>0</v>
      </c>
      <c r="L53" s="174"/>
      <c r="M53" s="58"/>
    </row>
    <row r="54" spans="1:13" ht="15" customHeight="1" x14ac:dyDescent="0.25">
      <c r="A54" s="101">
        <v>30</v>
      </c>
      <c r="B54" s="161" t="s">
        <v>228</v>
      </c>
      <c r="C54" s="161"/>
      <c r="D54" s="161"/>
      <c r="E54" s="161"/>
      <c r="F54" s="100" t="s">
        <v>199</v>
      </c>
      <c r="G54" s="171">
        <v>3</v>
      </c>
      <c r="H54" s="171"/>
      <c r="I54" s="174"/>
      <c r="J54" s="174"/>
      <c r="K54" s="174">
        <f t="shared" si="0"/>
        <v>0</v>
      </c>
      <c r="L54" s="174"/>
      <c r="M54" s="58"/>
    </row>
    <row r="55" spans="1:13" ht="15" customHeight="1" x14ac:dyDescent="0.25">
      <c r="A55" s="101">
        <v>31</v>
      </c>
      <c r="B55" s="161" t="s">
        <v>229</v>
      </c>
      <c r="C55" s="161"/>
      <c r="D55" s="161"/>
      <c r="E55" s="161"/>
      <c r="F55" s="100" t="s">
        <v>199</v>
      </c>
      <c r="G55" s="171">
        <v>1</v>
      </c>
      <c r="H55" s="171"/>
      <c r="I55" s="174"/>
      <c r="J55" s="174"/>
      <c r="K55" s="174">
        <f t="shared" si="0"/>
        <v>0</v>
      </c>
      <c r="L55" s="174"/>
      <c r="M55" s="58"/>
    </row>
    <row r="56" spans="1:13" ht="15" customHeight="1" x14ac:dyDescent="0.25">
      <c r="A56" s="101">
        <v>32</v>
      </c>
      <c r="B56" s="161" t="s">
        <v>230</v>
      </c>
      <c r="C56" s="161"/>
      <c r="D56" s="161"/>
      <c r="E56" s="161"/>
      <c r="F56" s="100" t="s">
        <v>199</v>
      </c>
      <c r="G56" s="171">
        <v>1</v>
      </c>
      <c r="H56" s="171"/>
      <c r="I56" s="174"/>
      <c r="J56" s="174"/>
      <c r="K56" s="174">
        <f t="shared" si="0"/>
        <v>0</v>
      </c>
      <c r="L56" s="174"/>
      <c r="M56" s="58"/>
    </row>
    <row r="57" spans="1:13" ht="15" customHeight="1" x14ac:dyDescent="0.25">
      <c r="A57" s="101">
        <v>33</v>
      </c>
      <c r="B57" s="161" t="s">
        <v>231</v>
      </c>
      <c r="C57" s="161"/>
      <c r="D57" s="161"/>
      <c r="E57" s="161"/>
      <c r="F57" s="100" t="s">
        <v>199</v>
      </c>
      <c r="G57" s="170">
        <v>12</v>
      </c>
      <c r="H57" s="170"/>
      <c r="I57" s="174"/>
      <c r="J57" s="174"/>
      <c r="K57" s="174">
        <f t="shared" si="0"/>
        <v>0</v>
      </c>
      <c r="L57" s="174"/>
      <c r="M57" s="58"/>
    </row>
    <row r="58" spans="1:13" ht="15" customHeight="1" x14ac:dyDescent="0.25">
      <c r="A58" s="101">
        <v>34</v>
      </c>
      <c r="B58" s="161" t="s">
        <v>232</v>
      </c>
      <c r="C58" s="161"/>
      <c r="D58" s="161"/>
      <c r="E58" s="161"/>
      <c r="F58" s="100" t="s">
        <v>199</v>
      </c>
      <c r="G58" s="170">
        <v>12</v>
      </c>
      <c r="H58" s="170"/>
      <c r="I58" s="174"/>
      <c r="J58" s="174"/>
      <c r="K58" s="174">
        <f t="shared" si="0"/>
        <v>0</v>
      </c>
      <c r="L58" s="174"/>
      <c r="M58" s="58"/>
    </row>
    <row r="59" spans="1:13" ht="15" customHeight="1" x14ac:dyDescent="0.25">
      <c r="A59" s="101">
        <v>35</v>
      </c>
      <c r="B59" s="161" t="s">
        <v>233</v>
      </c>
      <c r="C59" s="161"/>
      <c r="D59" s="161"/>
      <c r="E59" s="161"/>
      <c r="F59" s="100" t="s">
        <v>199</v>
      </c>
      <c r="G59" s="170">
        <v>24</v>
      </c>
      <c r="H59" s="170"/>
      <c r="I59" s="174"/>
      <c r="J59" s="174"/>
      <c r="K59" s="174">
        <f t="shared" si="0"/>
        <v>0</v>
      </c>
      <c r="L59" s="174"/>
      <c r="M59" s="58"/>
    </row>
    <row r="60" spans="1:13" ht="34.5" customHeight="1" x14ac:dyDescent="0.25">
      <c r="A60" s="101">
        <v>36</v>
      </c>
      <c r="B60" s="161" t="s">
        <v>234</v>
      </c>
      <c r="C60" s="161"/>
      <c r="D60" s="161"/>
      <c r="E60" s="161"/>
      <c r="F60" s="100" t="s">
        <v>199</v>
      </c>
      <c r="G60" s="171">
        <v>2</v>
      </c>
      <c r="H60" s="171"/>
      <c r="I60" s="174"/>
      <c r="J60" s="174"/>
      <c r="K60" s="174">
        <f t="shared" si="0"/>
        <v>0</v>
      </c>
      <c r="L60" s="174"/>
      <c r="M60" s="58"/>
    </row>
    <row r="61" spans="1:13" ht="15" customHeight="1" x14ac:dyDescent="0.25">
      <c r="A61" s="101">
        <v>37</v>
      </c>
      <c r="B61" s="161" t="s">
        <v>235</v>
      </c>
      <c r="C61" s="161"/>
      <c r="D61" s="161"/>
      <c r="E61" s="161"/>
      <c r="F61" s="100" t="s">
        <v>199</v>
      </c>
      <c r="G61" s="171">
        <v>2</v>
      </c>
      <c r="H61" s="171"/>
      <c r="I61" s="174"/>
      <c r="J61" s="174"/>
      <c r="K61" s="174">
        <f t="shared" si="0"/>
        <v>0</v>
      </c>
      <c r="L61" s="174"/>
      <c r="M61" s="58"/>
    </row>
    <row r="62" spans="1:13" ht="15" customHeight="1" x14ac:dyDescent="0.25">
      <c r="A62" s="101">
        <v>38</v>
      </c>
      <c r="B62" s="161" t="s">
        <v>236</v>
      </c>
      <c r="C62" s="161"/>
      <c r="D62" s="161"/>
      <c r="E62" s="161"/>
      <c r="F62" s="100" t="s">
        <v>199</v>
      </c>
      <c r="G62" s="171">
        <v>2</v>
      </c>
      <c r="H62" s="171"/>
      <c r="I62" s="174"/>
      <c r="J62" s="174"/>
      <c r="K62" s="174">
        <f t="shared" si="0"/>
        <v>0</v>
      </c>
      <c r="L62" s="174"/>
      <c r="M62" s="58"/>
    </row>
    <row r="63" spans="1:13" ht="15" customHeight="1" x14ac:dyDescent="0.25">
      <c r="A63" s="101">
        <v>39</v>
      </c>
      <c r="B63" s="161" t="s">
        <v>237</v>
      </c>
      <c r="C63" s="161"/>
      <c r="D63" s="161"/>
      <c r="E63" s="161"/>
      <c r="F63" s="100" t="s">
        <v>199</v>
      </c>
      <c r="G63" s="171">
        <v>1</v>
      </c>
      <c r="H63" s="171"/>
      <c r="I63" s="174"/>
      <c r="J63" s="174"/>
      <c r="K63" s="174">
        <f t="shared" si="0"/>
        <v>0</v>
      </c>
      <c r="L63" s="174"/>
      <c r="M63" s="58"/>
    </row>
    <row r="64" spans="1:13" ht="24.75" customHeight="1" x14ac:dyDescent="0.25">
      <c r="A64" s="101">
        <v>40</v>
      </c>
      <c r="B64" s="161" t="s">
        <v>238</v>
      </c>
      <c r="C64" s="161"/>
      <c r="D64" s="161"/>
      <c r="E64" s="161"/>
      <c r="F64" s="100" t="s">
        <v>199</v>
      </c>
      <c r="G64" s="171">
        <v>1</v>
      </c>
      <c r="H64" s="171"/>
      <c r="I64" s="174"/>
      <c r="J64" s="174"/>
      <c r="K64" s="174">
        <f t="shared" si="0"/>
        <v>0</v>
      </c>
      <c r="L64" s="174"/>
      <c r="M64" s="58"/>
    </row>
    <row r="65" spans="1:13" ht="24.75" customHeight="1" x14ac:dyDescent="0.25">
      <c r="A65" s="101">
        <v>41</v>
      </c>
      <c r="B65" s="161" t="s">
        <v>239</v>
      </c>
      <c r="C65" s="161"/>
      <c r="D65" s="161"/>
      <c r="E65" s="161"/>
      <c r="F65" s="100" t="s">
        <v>199</v>
      </c>
      <c r="G65" s="171">
        <v>1</v>
      </c>
      <c r="H65" s="171"/>
      <c r="I65" s="174"/>
      <c r="J65" s="174"/>
      <c r="K65" s="174">
        <f t="shared" si="0"/>
        <v>0</v>
      </c>
      <c r="L65" s="174"/>
      <c r="M65" s="58"/>
    </row>
    <row r="66" spans="1:13" x14ac:dyDescent="0.25">
      <c r="I66" s="72"/>
      <c r="J66" s="72"/>
      <c r="K66" s="72"/>
      <c r="L66" s="72"/>
    </row>
    <row r="67" spans="1:13" x14ac:dyDescent="0.25">
      <c r="I67" s="72"/>
      <c r="J67" s="72"/>
      <c r="K67" s="72"/>
      <c r="L67" s="72"/>
    </row>
  </sheetData>
  <mergeCells count="248">
    <mergeCell ref="A1:L1"/>
    <mergeCell ref="K62:L62"/>
    <mergeCell ref="K63:L63"/>
    <mergeCell ref="K64:L64"/>
    <mergeCell ref="K65:L65"/>
    <mergeCell ref="K56:L56"/>
    <mergeCell ref="K57:L57"/>
    <mergeCell ref="K58:L58"/>
    <mergeCell ref="K59:L59"/>
    <mergeCell ref="K60:L60"/>
    <mergeCell ref="K61:L61"/>
    <mergeCell ref="K50:L50"/>
    <mergeCell ref="K51:L51"/>
    <mergeCell ref="K52:L52"/>
    <mergeCell ref="K53:L53"/>
    <mergeCell ref="K54:L54"/>
    <mergeCell ref="K55:L55"/>
    <mergeCell ref="K44:L44"/>
    <mergeCell ref="K45:L45"/>
    <mergeCell ref="K46:L46"/>
    <mergeCell ref="K47:L47"/>
    <mergeCell ref="K48:L48"/>
    <mergeCell ref="K49:L49"/>
    <mergeCell ref="K38:L38"/>
    <mergeCell ref="K39:L39"/>
    <mergeCell ref="K40:L40"/>
    <mergeCell ref="K41:L41"/>
    <mergeCell ref="K42:L42"/>
    <mergeCell ref="K43:L43"/>
    <mergeCell ref="K32:L32"/>
    <mergeCell ref="K33:L33"/>
    <mergeCell ref="K34:L34"/>
    <mergeCell ref="K35:L35"/>
    <mergeCell ref="K36:L36"/>
    <mergeCell ref="K37:L37"/>
    <mergeCell ref="I63:J63"/>
    <mergeCell ref="I64:J64"/>
    <mergeCell ref="I65:J65"/>
    <mergeCell ref="K25:L25"/>
    <mergeCell ref="K26:L26"/>
    <mergeCell ref="K27:L27"/>
    <mergeCell ref="K28:L28"/>
    <mergeCell ref="K29:L29"/>
    <mergeCell ref="K30:L30"/>
    <mergeCell ref="K31:L31"/>
    <mergeCell ref="I57:J57"/>
    <mergeCell ref="I58:J58"/>
    <mergeCell ref="I59:J59"/>
    <mergeCell ref="I60:J60"/>
    <mergeCell ref="I61:J61"/>
    <mergeCell ref="I62:J62"/>
    <mergeCell ref="I51:J51"/>
    <mergeCell ref="I52:J52"/>
    <mergeCell ref="I53:J53"/>
    <mergeCell ref="I54:J54"/>
    <mergeCell ref="I55:J55"/>
    <mergeCell ref="I56:J56"/>
    <mergeCell ref="I45:J45"/>
    <mergeCell ref="I46:J46"/>
    <mergeCell ref="I48:J48"/>
    <mergeCell ref="I49:J49"/>
    <mergeCell ref="I50:J50"/>
    <mergeCell ref="I39:J39"/>
    <mergeCell ref="I40:J40"/>
    <mergeCell ref="I41:J41"/>
    <mergeCell ref="I42:J42"/>
    <mergeCell ref="I43:J43"/>
    <mergeCell ref="I44:J44"/>
    <mergeCell ref="I34:J34"/>
    <mergeCell ref="I35:J35"/>
    <mergeCell ref="I36:J36"/>
    <mergeCell ref="I37:J37"/>
    <mergeCell ref="I38:J38"/>
    <mergeCell ref="G64:H64"/>
    <mergeCell ref="G65:H65"/>
    <mergeCell ref="I25:J25"/>
    <mergeCell ref="I26:J26"/>
    <mergeCell ref="I27:J27"/>
    <mergeCell ref="I28:J28"/>
    <mergeCell ref="I29:J29"/>
    <mergeCell ref="I30:J30"/>
    <mergeCell ref="I31:J31"/>
    <mergeCell ref="I32:J32"/>
    <mergeCell ref="G58:H58"/>
    <mergeCell ref="G59:H59"/>
    <mergeCell ref="G60:H60"/>
    <mergeCell ref="G61:H61"/>
    <mergeCell ref="G62:H62"/>
    <mergeCell ref="G63:H63"/>
    <mergeCell ref="G52:H52"/>
    <mergeCell ref="G53:H53"/>
    <mergeCell ref="I47:J47"/>
    <mergeCell ref="G54:H54"/>
    <mergeCell ref="G55:H55"/>
    <mergeCell ref="G56:H56"/>
    <mergeCell ref="G57:H57"/>
    <mergeCell ref="G46:H46"/>
    <mergeCell ref="G47:H47"/>
    <mergeCell ref="G48:H48"/>
    <mergeCell ref="G49:H49"/>
    <mergeCell ref="G50:H50"/>
    <mergeCell ref="G51:H51"/>
    <mergeCell ref="G40:H40"/>
    <mergeCell ref="G41:H41"/>
    <mergeCell ref="G42:H42"/>
    <mergeCell ref="G43:H43"/>
    <mergeCell ref="G44:H44"/>
    <mergeCell ref="G45:H45"/>
    <mergeCell ref="G34:H34"/>
    <mergeCell ref="G35:H35"/>
    <mergeCell ref="G36:H36"/>
    <mergeCell ref="G37:H37"/>
    <mergeCell ref="G38:H38"/>
    <mergeCell ref="G39:H39"/>
    <mergeCell ref="G30:H30"/>
    <mergeCell ref="G31:H31"/>
    <mergeCell ref="G32:H32"/>
    <mergeCell ref="G33:H33"/>
    <mergeCell ref="I24:J24"/>
    <mergeCell ref="K24:L24"/>
    <mergeCell ref="G24:H24"/>
    <mergeCell ref="G27:H27"/>
    <mergeCell ref="I33:J33"/>
    <mergeCell ref="G25:H25"/>
    <mergeCell ref="G26:H26"/>
    <mergeCell ref="F16:H16"/>
    <mergeCell ref="F17:H17"/>
    <mergeCell ref="F18:H18"/>
    <mergeCell ref="F19:H19"/>
    <mergeCell ref="I17:J17"/>
    <mergeCell ref="I18:J18"/>
    <mergeCell ref="I19:J19"/>
    <mergeCell ref="G28:H28"/>
    <mergeCell ref="G29:H29"/>
    <mergeCell ref="A4:L4"/>
    <mergeCell ref="C14:E14"/>
    <mergeCell ref="F14:H14"/>
    <mergeCell ref="I14:J14"/>
    <mergeCell ref="K14:L14"/>
    <mergeCell ref="C15:E15"/>
    <mergeCell ref="F15:H15"/>
    <mergeCell ref="K15:L15"/>
    <mergeCell ref="A18:B18"/>
    <mergeCell ref="C18:E18"/>
    <mergeCell ref="A16:B16"/>
    <mergeCell ref="A17:B17"/>
    <mergeCell ref="C16:E16"/>
    <mergeCell ref="C17:E17"/>
    <mergeCell ref="A13:L13"/>
    <mergeCell ref="A14:B14"/>
    <mergeCell ref="A15:B15"/>
    <mergeCell ref="A12:B12"/>
    <mergeCell ref="C12:E12"/>
    <mergeCell ref="F12:H12"/>
    <mergeCell ref="I12:J12"/>
    <mergeCell ref="K12:L12"/>
    <mergeCell ref="I15:J15"/>
    <mergeCell ref="I16:J16"/>
    <mergeCell ref="B64:E64"/>
    <mergeCell ref="B65:E65"/>
    <mergeCell ref="B62:E62"/>
    <mergeCell ref="B63:E63"/>
    <mergeCell ref="B60:E60"/>
    <mergeCell ref="B61:E61"/>
    <mergeCell ref="B58:E58"/>
    <mergeCell ref="B59:E59"/>
    <mergeCell ref="B56:E56"/>
    <mergeCell ref="B57:E57"/>
    <mergeCell ref="B54:E54"/>
    <mergeCell ref="B55:E55"/>
    <mergeCell ref="B52:E52"/>
    <mergeCell ref="B53:E53"/>
    <mergeCell ref="B50:E50"/>
    <mergeCell ref="B51:E51"/>
    <mergeCell ref="B48:E48"/>
    <mergeCell ref="B49:E49"/>
    <mergeCell ref="B46:E46"/>
    <mergeCell ref="B47:E47"/>
    <mergeCell ref="B44:E44"/>
    <mergeCell ref="B45:E45"/>
    <mergeCell ref="B42:E42"/>
    <mergeCell ref="B43:E43"/>
    <mergeCell ref="B40:E40"/>
    <mergeCell ref="B41:E41"/>
    <mergeCell ref="B38:E38"/>
    <mergeCell ref="B39:E39"/>
    <mergeCell ref="B36:E36"/>
    <mergeCell ref="B37:E37"/>
    <mergeCell ref="B34:E34"/>
    <mergeCell ref="B35:E35"/>
    <mergeCell ref="B32:E32"/>
    <mergeCell ref="B33:E33"/>
    <mergeCell ref="B30:E30"/>
    <mergeCell ref="B31:E31"/>
    <mergeCell ref="B28:E28"/>
    <mergeCell ref="B29:E29"/>
    <mergeCell ref="B27:E27"/>
    <mergeCell ref="A19:B19"/>
    <mergeCell ref="C19:E19"/>
    <mergeCell ref="B24:E24"/>
    <mergeCell ref="B25:E25"/>
    <mergeCell ref="B26:E26"/>
    <mergeCell ref="A10:B10"/>
    <mergeCell ref="C10:E10"/>
    <mergeCell ref="F10:H10"/>
    <mergeCell ref="I10:J10"/>
    <mergeCell ref="A23:L23"/>
    <mergeCell ref="A20:B20"/>
    <mergeCell ref="C20:D20"/>
    <mergeCell ref="E20:G20"/>
    <mergeCell ref="A21:B21"/>
    <mergeCell ref="C21:D21"/>
    <mergeCell ref="E21:G21"/>
    <mergeCell ref="H20:J20"/>
    <mergeCell ref="H21:J21"/>
    <mergeCell ref="K16:L16"/>
    <mergeCell ref="K17:L17"/>
    <mergeCell ref="K18:L18"/>
    <mergeCell ref="K19:L19"/>
    <mergeCell ref="K20:L20"/>
    <mergeCell ref="K21:L21"/>
    <mergeCell ref="K10:L10"/>
    <mergeCell ref="A11:B11"/>
    <mergeCell ref="C11:E11"/>
    <mergeCell ref="F11:H11"/>
    <mergeCell ref="I11:J11"/>
    <mergeCell ref="K11:L11"/>
    <mergeCell ref="A8:B8"/>
    <mergeCell ref="C8:E8"/>
    <mergeCell ref="F8:H8"/>
    <mergeCell ref="I8:J8"/>
    <mergeCell ref="K8:L8"/>
    <mergeCell ref="A9:B9"/>
    <mergeCell ref="C9:E9"/>
    <mergeCell ref="F9:H9"/>
    <mergeCell ref="I9:J9"/>
    <mergeCell ref="K9:L9"/>
    <mergeCell ref="A5:L5"/>
    <mergeCell ref="A6:B6"/>
    <mergeCell ref="C6:E6"/>
    <mergeCell ref="F6:H6"/>
    <mergeCell ref="I6:J6"/>
    <mergeCell ref="K6:L6"/>
    <mergeCell ref="A7:B7"/>
    <mergeCell ref="C7:E7"/>
    <mergeCell ref="F7:H7"/>
    <mergeCell ref="I7:J7"/>
    <mergeCell ref="K7:L7"/>
  </mergeCells>
  <pageMargins left="0.511811024" right="0.511811024" top="0.78740157499999996" bottom="0.78740157499999996" header="0.31496062000000002" footer="0.31496062000000002"/>
  <pageSetup paperSize="9" scale="84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336CA-44BE-4E4E-95A1-E35AB00592AC}">
  <dimension ref="A1:H65"/>
  <sheetViews>
    <sheetView zoomScaleNormal="100" workbookViewId="0">
      <selection activeCell="A2" sqref="A2"/>
    </sheetView>
  </sheetViews>
  <sheetFormatPr defaultRowHeight="15" x14ac:dyDescent="0.25"/>
  <cols>
    <col min="2" max="2" width="28.28515625" customWidth="1"/>
    <col min="3" max="3" width="11.5703125" customWidth="1"/>
    <col min="4" max="4" width="14.5703125" customWidth="1"/>
    <col min="5" max="5" width="14.7109375" customWidth="1"/>
    <col min="6" max="6" width="16.28515625" customWidth="1"/>
    <col min="7" max="7" width="15.28515625" customWidth="1"/>
  </cols>
  <sheetData>
    <row r="1" spans="1:7" ht="18.75" x14ac:dyDescent="0.3">
      <c r="A1" s="133" t="s">
        <v>327</v>
      </c>
      <c r="B1" s="133"/>
      <c r="C1" s="133"/>
      <c r="D1" s="133"/>
      <c r="E1" s="133"/>
      <c r="F1" s="133"/>
      <c r="G1" s="133"/>
    </row>
    <row r="3" spans="1:7" ht="27.75" customHeight="1" x14ac:dyDescent="0.25">
      <c r="A3" s="160" t="s">
        <v>240</v>
      </c>
      <c r="B3" s="160"/>
      <c r="C3" s="160"/>
      <c r="D3" s="160"/>
      <c r="E3" s="160"/>
      <c r="F3" s="160"/>
      <c r="G3" s="160"/>
    </row>
    <row r="4" spans="1:7" ht="38.25" x14ac:dyDescent="0.25">
      <c r="A4" s="117" t="s">
        <v>135</v>
      </c>
      <c r="B4" s="117" t="s">
        <v>241</v>
      </c>
      <c r="C4" s="117" t="s">
        <v>194</v>
      </c>
      <c r="D4" s="117" t="s">
        <v>301</v>
      </c>
      <c r="E4" s="117" t="s">
        <v>302</v>
      </c>
      <c r="F4" s="118" t="s">
        <v>242</v>
      </c>
      <c r="G4" s="117" t="s">
        <v>300</v>
      </c>
    </row>
    <row r="5" spans="1:7" x14ac:dyDescent="0.25">
      <c r="A5" s="99">
        <v>1</v>
      </c>
      <c r="B5" s="105" t="s">
        <v>243</v>
      </c>
      <c r="C5" s="105" t="s">
        <v>244</v>
      </c>
      <c r="D5" s="99">
        <v>6</v>
      </c>
      <c r="E5" s="106"/>
      <c r="F5" s="107"/>
      <c r="G5" s="107">
        <f>E5*F5</f>
        <v>0</v>
      </c>
    </row>
    <row r="6" spans="1:7" x14ac:dyDescent="0.25">
      <c r="A6" s="99">
        <v>2</v>
      </c>
      <c r="B6" s="105" t="s">
        <v>245</v>
      </c>
      <c r="C6" s="105" t="s">
        <v>244</v>
      </c>
      <c r="D6" s="101">
        <v>200</v>
      </c>
      <c r="E6" s="106"/>
      <c r="F6" s="107"/>
      <c r="G6" s="107">
        <f t="shared" ref="G6:G50" si="0">E6*F6</f>
        <v>0</v>
      </c>
    </row>
    <row r="7" spans="1:7" x14ac:dyDescent="0.25">
      <c r="A7" s="99">
        <v>3</v>
      </c>
      <c r="B7" s="105" t="s">
        <v>246</v>
      </c>
      <c r="C7" s="105" t="s">
        <v>244</v>
      </c>
      <c r="D7" s="101">
        <v>140</v>
      </c>
      <c r="E7" s="106"/>
      <c r="F7" s="107"/>
      <c r="G7" s="107">
        <f t="shared" si="0"/>
        <v>0</v>
      </c>
    </row>
    <row r="8" spans="1:7" x14ac:dyDescent="0.25">
      <c r="A8" s="99">
        <v>4</v>
      </c>
      <c r="B8" s="105" t="s">
        <v>247</v>
      </c>
      <c r="C8" s="105" t="s">
        <v>248</v>
      </c>
      <c r="D8" s="101">
        <v>60</v>
      </c>
      <c r="E8" s="106"/>
      <c r="F8" s="107"/>
      <c r="G8" s="107">
        <f t="shared" si="0"/>
        <v>0</v>
      </c>
    </row>
    <row r="9" spans="1:7" ht="25.5" x14ac:dyDescent="0.25">
      <c r="A9" s="99">
        <v>5</v>
      </c>
      <c r="B9" s="105" t="s">
        <v>249</v>
      </c>
      <c r="C9" s="105" t="s">
        <v>250</v>
      </c>
      <c r="D9" s="101">
        <v>30</v>
      </c>
      <c r="E9" s="106"/>
      <c r="F9" s="108"/>
      <c r="G9" s="107">
        <f t="shared" si="0"/>
        <v>0</v>
      </c>
    </row>
    <row r="10" spans="1:7" ht="25.5" x14ac:dyDescent="0.25">
      <c r="A10" s="99">
        <v>6</v>
      </c>
      <c r="B10" s="105" t="s">
        <v>251</v>
      </c>
      <c r="C10" s="105" t="s">
        <v>250</v>
      </c>
      <c r="D10" s="101">
        <v>20</v>
      </c>
      <c r="E10" s="106"/>
      <c r="F10" s="108"/>
      <c r="G10" s="107">
        <f t="shared" si="0"/>
        <v>0</v>
      </c>
    </row>
    <row r="11" spans="1:7" ht="25.5" x14ac:dyDescent="0.25">
      <c r="A11" s="99">
        <v>7</v>
      </c>
      <c r="B11" s="109" t="s">
        <v>252</v>
      </c>
      <c r="C11" s="105" t="s">
        <v>250</v>
      </c>
      <c r="D11" s="110">
        <v>12</v>
      </c>
      <c r="E11" s="106"/>
      <c r="F11" s="108"/>
      <c r="G11" s="107">
        <f t="shared" si="0"/>
        <v>0</v>
      </c>
    </row>
    <row r="12" spans="1:7" x14ac:dyDescent="0.25">
      <c r="A12" s="99">
        <v>8</v>
      </c>
      <c r="B12" s="109" t="s">
        <v>253</v>
      </c>
      <c r="C12" s="105" t="s">
        <v>199</v>
      </c>
      <c r="D12" s="110">
        <v>10</v>
      </c>
      <c r="E12" s="106"/>
      <c r="F12" s="107"/>
      <c r="G12" s="107">
        <f t="shared" si="0"/>
        <v>0</v>
      </c>
    </row>
    <row r="13" spans="1:7" x14ac:dyDescent="0.25">
      <c r="A13" s="99">
        <v>9</v>
      </c>
      <c r="B13" s="109" t="s">
        <v>254</v>
      </c>
      <c r="C13" s="105" t="s">
        <v>199</v>
      </c>
      <c r="D13" s="111">
        <v>7</v>
      </c>
      <c r="E13" s="106"/>
      <c r="F13" s="107"/>
      <c r="G13" s="107">
        <f t="shared" si="0"/>
        <v>0</v>
      </c>
    </row>
    <row r="14" spans="1:7" x14ac:dyDescent="0.25">
      <c r="A14" s="101">
        <v>10</v>
      </c>
      <c r="B14" s="105" t="s">
        <v>255</v>
      </c>
      <c r="C14" s="105" t="s">
        <v>199</v>
      </c>
      <c r="D14" s="111">
        <v>2</v>
      </c>
      <c r="E14" s="106"/>
      <c r="F14" s="107"/>
      <c r="G14" s="107">
        <f t="shared" si="0"/>
        <v>0</v>
      </c>
    </row>
    <row r="15" spans="1:7" x14ac:dyDescent="0.25">
      <c r="A15" s="101">
        <v>11</v>
      </c>
      <c r="B15" s="105" t="s">
        <v>256</v>
      </c>
      <c r="C15" s="105" t="s">
        <v>199</v>
      </c>
      <c r="D15" s="111">
        <v>2</v>
      </c>
      <c r="E15" s="106"/>
      <c r="F15" s="107"/>
      <c r="G15" s="107">
        <f t="shared" si="0"/>
        <v>0</v>
      </c>
    </row>
    <row r="16" spans="1:7" ht="25.5" x14ac:dyDescent="0.25">
      <c r="A16" s="101">
        <v>12</v>
      </c>
      <c r="B16" s="105" t="s">
        <v>257</v>
      </c>
      <c r="C16" s="105" t="s">
        <v>199</v>
      </c>
      <c r="D16" s="111">
        <v>1</v>
      </c>
      <c r="E16" s="106"/>
      <c r="F16" s="108"/>
      <c r="G16" s="107">
        <f t="shared" si="0"/>
        <v>0</v>
      </c>
    </row>
    <row r="17" spans="1:7" x14ac:dyDescent="0.25">
      <c r="A17" s="101">
        <v>13</v>
      </c>
      <c r="B17" s="109" t="s">
        <v>258</v>
      </c>
      <c r="C17" s="105" t="s">
        <v>199</v>
      </c>
      <c r="D17" s="110">
        <v>10</v>
      </c>
      <c r="E17" s="106"/>
      <c r="F17" s="107"/>
      <c r="G17" s="107">
        <f t="shared" si="0"/>
        <v>0</v>
      </c>
    </row>
    <row r="18" spans="1:7" x14ac:dyDescent="0.25">
      <c r="A18" s="101">
        <v>14</v>
      </c>
      <c r="B18" s="105" t="s">
        <v>259</v>
      </c>
      <c r="C18" s="105" t="s">
        <v>199</v>
      </c>
      <c r="D18" s="110">
        <v>70</v>
      </c>
      <c r="E18" s="106"/>
      <c r="F18" s="107"/>
      <c r="G18" s="107">
        <f t="shared" si="0"/>
        <v>0</v>
      </c>
    </row>
    <row r="19" spans="1:7" x14ac:dyDescent="0.25">
      <c r="A19" s="101">
        <v>15</v>
      </c>
      <c r="B19" s="105" t="s">
        <v>260</v>
      </c>
      <c r="C19" s="105" t="s">
        <v>199</v>
      </c>
      <c r="D19" s="110">
        <v>20</v>
      </c>
      <c r="E19" s="106"/>
      <c r="F19" s="107"/>
      <c r="G19" s="107">
        <f t="shared" si="0"/>
        <v>0</v>
      </c>
    </row>
    <row r="20" spans="1:7" ht="25.5" x14ac:dyDescent="0.25">
      <c r="A20" s="101">
        <v>16</v>
      </c>
      <c r="B20" s="105" t="s">
        <v>261</v>
      </c>
      <c r="C20" s="105" t="s">
        <v>199</v>
      </c>
      <c r="D20" s="110">
        <v>80</v>
      </c>
      <c r="E20" s="106"/>
      <c r="F20" s="108"/>
      <c r="G20" s="107">
        <f t="shared" si="0"/>
        <v>0</v>
      </c>
    </row>
    <row r="21" spans="1:7" x14ac:dyDescent="0.25">
      <c r="A21" s="101">
        <v>17</v>
      </c>
      <c r="B21" s="109" t="s">
        <v>262</v>
      </c>
      <c r="C21" s="105" t="s">
        <v>199</v>
      </c>
      <c r="D21" s="111">
        <v>1</v>
      </c>
      <c r="E21" s="106"/>
      <c r="F21" s="107"/>
      <c r="G21" s="107">
        <f t="shared" si="0"/>
        <v>0</v>
      </c>
    </row>
    <row r="22" spans="1:7" x14ac:dyDescent="0.25">
      <c r="A22" s="101">
        <v>18</v>
      </c>
      <c r="B22" s="105" t="s">
        <v>263</v>
      </c>
      <c r="C22" s="105" t="s">
        <v>250</v>
      </c>
      <c r="D22" s="111">
        <v>1</v>
      </c>
      <c r="E22" s="106"/>
      <c r="F22" s="107"/>
      <c r="G22" s="107">
        <f t="shared" si="0"/>
        <v>0</v>
      </c>
    </row>
    <row r="23" spans="1:7" x14ac:dyDescent="0.25">
      <c r="A23" s="101">
        <v>19</v>
      </c>
      <c r="B23" s="105" t="s">
        <v>264</v>
      </c>
      <c r="C23" s="105" t="s">
        <v>265</v>
      </c>
      <c r="D23" s="110">
        <v>35</v>
      </c>
      <c r="E23" s="106"/>
      <c r="F23" s="107"/>
      <c r="G23" s="107">
        <f t="shared" si="0"/>
        <v>0</v>
      </c>
    </row>
    <row r="24" spans="1:7" x14ac:dyDescent="0.25">
      <c r="A24" s="101">
        <v>20</v>
      </c>
      <c r="B24" s="105" t="s">
        <v>266</v>
      </c>
      <c r="C24" s="105" t="s">
        <v>265</v>
      </c>
      <c r="D24" s="112">
        <v>150</v>
      </c>
      <c r="E24" s="106"/>
      <c r="F24" s="107"/>
      <c r="G24" s="107">
        <f t="shared" si="0"/>
        <v>0</v>
      </c>
    </row>
    <row r="25" spans="1:7" x14ac:dyDescent="0.25">
      <c r="A25" s="101">
        <v>21</v>
      </c>
      <c r="B25" s="105" t="s">
        <v>267</v>
      </c>
      <c r="C25" s="105" t="s">
        <v>268</v>
      </c>
      <c r="D25" s="110">
        <v>90</v>
      </c>
      <c r="E25" s="106"/>
      <c r="F25" s="107"/>
      <c r="G25" s="107">
        <f t="shared" si="0"/>
        <v>0</v>
      </c>
    </row>
    <row r="26" spans="1:7" x14ac:dyDescent="0.25">
      <c r="A26" s="101">
        <v>22</v>
      </c>
      <c r="B26" s="105" t="s">
        <v>269</v>
      </c>
      <c r="C26" s="105" t="s">
        <v>199</v>
      </c>
      <c r="D26" s="110">
        <v>10</v>
      </c>
      <c r="E26" s="106"/>
      <c r="F26" s="108"/>
      <c r="G26" s="107">
        <f t="shared" si="0"/>
        <v>0</v>
      </c>
    </row>
    <row r="27" spans="1:7" x14ac:dyDescent="0.25">
      <c r="A27" s="101">
        <v>23</v>
      </c>
      <c r="B27" s="105" t="s">
        <v>270</v>
      </c>
      <c r="C27" s="105" t="s">
        <v>265</v>
      </c>
      <c r="D27" s="111">
        <v>8</v>
      </c>
      <c r="E27" s="106"/>
      <c r="F27" s="107"/>
      <c r="G27" s="107">
        <f t="shared" si="0"/>
        <v>0</v>
      </c>
    </row>
    <row r="28" spans="1:7" x14ac:dyDescent="0.25">
      <c r="A28" s="101">
        <v>24</v>
      </c>
      <c r="B28" s="105" t="s">
        <v>271</v>
      </c>
      <c r="C28" s="105" t="s">
        <v>272</v>
      </c>
      <c r="D28" s="110">
        <v>90</v>
      </c>
      <c r="E28" s="106"/>
      <c r="F28" s="108"/>
      <c r="G28" s="107">
        <f t="shared" si="0"/>
        <v>0</v>
      </c>
    </row>
    <row r="29" spans="1:7" ht="25.5" x14ac:dyDescent="0.25">
      <c r="A29" s="101">
        <v>25</v>
      </c>
      <c r="B29" s="105" t="s">
        <v>273</v>
      </c>
      <c r="C29" s="105" t="s">
        <v>272</v>
      </c>
      <c r="D29" s="111">
        <v>5</v>
      </c>
      <c r="E29" s="106"/>
      <c r="F29" s="108"/>
      <c r="G29" s="107">
        <f t="shared" si="0"/>
        <v>0</v>
      </c>
    </row>
    <row r="30" spans="1:7" ht="25.5" x14ac:dyDescent="0.25">
      <c r="A30" s="102">
        <v>26</v>
      </c>
      <c r="B30" s="105" t="s">
        <v>274</v>
      </c>
      <c r="C30" s="113" t="s">
        <v>275</v>
      </c>
      <c r="D30" s="114">
        <v>400</v>
      </c>
      <c r="E30" s="106"/>
      <c r="F30" s="108"/>
      <c r="G30" s="107">
        <f t="shared" si="0"/>
        <v>0</v>
      </c>
    </row>
    <row r="31" spans="1:7" x14ac:dyDescent="0.25">
      <c r="A31" s="101">
        <v>27</v>
      </c>
      <c r="B31" s="105" t="s">
        <v>276</v>
      </c>
      <c r="C31" s="105" t="s">
        <v>277</v>
      </c>
      <c r="D31" s="111">
        <v>1</v>
      </c>
      <c r="E31" s="106"/>
      <c r="F31" s="107"/>
      <c r="G31" s="107">
        <f t="shared" si="0"/>
        <v>0</v>
      </c>
    </row>
    <row r="32" spans="1:7" x14ac:dyDescent="0.25">
      <c r="A32" s="101">
        <v>28</v>
      </c>
      <c r="B32" s="105" t="s">
        <v>278</v>
      </c>
      <c r="C32" s="105" t="s">
        <v>277</v>
      </c>
      <c r="D32" s="110">
        <v>60</v>
      </c>
      <c r="E32" s="106"/>
      <c r="F32" s="107"/>
      <c r="G32" s="107">
        <f t="shared" si="0"/>
        <v>0</v>
      </c>
    </row>
    <row r="33" spans="1:7" ht="25.5" x14ac:dyDescent="0.25">
      <c r="A33" s="101">
        <v>29</v>
      </c>
      <c r="B33" s="105" t="s">
        <v>279</v>
      </c>
      <c r="C33" s="105" t="s">
        <v>250</v>
      </c>
      <c r="D33" s="111">
        <v>6</v>
      </c>
      <c r="E33" s="115"/>
      <c r="F33" s="108"/>
      <c r="G33" s="107">
        <f t="shared" si="0"/>
        <v>0</v>
      </c>
    </row>
    <row r="34" spans="1:7" x14ac:dyDescent="0.25">
      <c r="A34" s="101">
        <v>30</v>
      </c>
      <c r="B34" s="105" t="s">
        <v>280</v>
      </c>
      <c r="C34" s="105" t="s">
        <v>199</v>
      </c>
      <c r="D34" s="110">
        <v>70</v>
      </c>
      <c r="E34" s="106"/>
      <c r="F34" s="107"/>
      <c r="G34" s="107">
        <f t="shared" si="0"/>
        <v>0</v>
      </c>
    </row>
    <row r="35" spans="1:7" x14ac:dyDescent="0.25">
      <c r="A35" s="101">
        <v>31</v>
      </c>
      <c r="B35" s="105" t="s">
        <v>281</v>
      </c>
      <c r="C35" s="105" t="s">
        <v>199</v>
      </c>
      <c r="D35" s="110">
        <v>12</v>
      </c>
      <c r="E35" s="106"/>
      <c r="F35" s="107"/>
      <c r="G35" s="107">
        <f t="shared" si="0"/>
        <v>0</v>
      </c>
    </row>
    <row r="36" spans="1:7" x14ac:dyDescent="0.25">
      <c r="A36" s="101">
        <v>32</v>
      </c>
      <c r="B36" s="105" t="s">
        <v>282</v>
      </c>
      <c r="C36" s="105" t="s">
        <v>248</v>
      </c>
      <c r="D36" s="112">
        <v>120</v>
      </c>
      <c r="E36" s="115"/>
      <c r="F36" s="108"/>
      <c r="G36" s="107">
        <f t="shared" si="0"/>
        <v>0</v>
      </c>
    </row>
    <row r="37" spans="1:7" ht="25.5" x14ac:dyDescent="0.25">
      <c r="A37" s="101">
        <v>33</v>
      </c>
      <c r="B37" s="105" t="s">
        <v>283</v>
      </c>
      <c r="C37" s="105" t="s">
        <v>199</v>
      </c>
      <c r="D37" s="112">
        <v>3000</v>
      </c>
      <c r="E37" s="115"/>
      <c r="F37" s="108"/>
      <c r="G37" s="107">
        <f t="shared" si="0"/>
        <v>0</v>
      </c>
    </row>
    <row r="38" spans="1:7" ht="25.5" x14ac:dyDescent="0.25">
      <c r="A38" s="101">
        <v>34</v>
      </c>
      <c r="B38" s="105" t="s">
        <v>284</v>
      </c>
      <c r="C38" s="105" t="s">
        <v>199</v>
      </c>
      <c r="D38" s="112">
        <v>2000</v>
      </c>
      <c r="E38" s="115"/>
      <c r="F38" s="108"/>
      <c r="G38" s="107">
        <f t="shared" si="0"/>
        <v>0</v>
      </c>
    </row>
    <row r="39" spans="1:7" ht="25.5" x14ac:dyDescent="0.25">
      <c r="A39" s="101">
        <v>35</v>
      </c>
      <c r="B39" s="105" t="s">
        <v>285</v>
      </c>
      <c r="C39" s="105" t="s">
        <v>199</v>
      </c>
      <c r="D39" s="112">
        <v>200</v>
      </c>
      <c r="E39" s="115"/>
      <c r="F39" s="108"/>
      <c r="G39" s="107">
        <f t="shared" si="0"/>
        <v>0</v>
      </c>
    </row>
    <row r="40" spans="1:7" ht="25.5" x14ac:dyDescent="0.25">
      <c r="A40" s="101">
        <v>36</v>
      </c>
      <c r="B40" s="105" t="s">
        <v>286</v>
      </c>
      <c r="C40" s="105" t="s">
        <v>199</v>
      </c>
      <c r="D40" s="112">
        <v>2000</v>
      </c>
      <c r="E40" s="115"/>
      <c r="F40" s="108"/>
      <c r="G40" s="107">
        <f t="shared" si="0"/>
        <v>0</v>
      </c>
    </row>
    <row r="41" spans="1:7" ht="25.5" x14ac:dyDescent="0.25">
      <c r="A41" s="101">
        <v>37</v>
      </c>
      <c r="B41" s="105" t="s">
        <v>287</v>
      </c>
      <c r="C41" s="105" t="s">
        <v>199</v>
      </c>
      <c r="D41" s="112">
        <v>2000</v>
      </c>
      <c r="E41" s="115"/>
      <c r="F41" s="108"/>
      <c r="G41" s="107">
        <f t="shared" si="0"/>
        <v>0</v>
      </c>
    </row>
    <row r="42" spans="1:7" ht="25.5" x14ac:dyDescent="0.25">
      <c r="A42" s="101">
        <v>38</v>
      </c>
      <c r="B42" s="105" t="s">
        <v>288</v>
      </c>
      <c r="C42" s="105" t="s">
        <v>199</v>
      </c>
      <c r="D42" s="111">
        <v>4</v>
      </c>
      <c r="E42" s="115"/>
      <c r="F42" s="108"/>
      <c r="G42" s="107">
        <f t="shared" si="0"/>
        <v>0</v>
      </c>
    </row>
    <row r="43" spans="1:7" ht="25.5" x14ac:dyDescent="0.25">
      <c r="A43" s="101">
        <v>39</v>
      </c>
      <c r="B43" s="105" t="s">
        <v>289</v>
      </c>
      <c r="C43" s="105" t="s">
        <v>199</v>
      </c>
      <c r="D43" s="111">
        <v>4</v>
      </c>
      <c r="E43" s="115"/>
      <c r="F43" s="108"/>
      <c r="G43" s="107">
        <f t="shared" si="0"/>
        <v>0</v>
      </c>
    </row>
    <row r="44" spans="1:7" x14ac:dyDescent="0.25">
      <c r="A44" s="101">
        <v>40</v>
      </c>
      <c r="B44" s="105" t="s">
        <v>290</v>
      </c>
      <c r="C44" s="105" t="s">
        <v>199</v>
      </c>
      <c r="D44" s="110">
        <v>12</v>
      </c>
      <c r="E44" s="106"/>
      <c r="F44" s="107"/>
      <c r="G44" s="107">
        <f t="shared" si="0"/>
        <v>0</v>
      </c>
    </row>
    <row r="45" spans="1:7" x14ac:dyDescent="0.25">
      <c r="A45" s="101">
        <v>41</v>
      </c>
      <c r="B45" s="105" t="s">
        <v>291</v>
      </c>
      <c r="C45" s="105" t="s">
        <v>199</v>
      </c>
      <c r="D45" s="110">
        <v>80</v>
      </c>
      <c r="E45" s="106"/>
      <c r="F45" s="107"/>
      <c r="G45" s="107">
        <f t="shared" si="0"/>
        <v>0</v>
      </c>
    </row>
    <row r="46" spans="1:7" x14ac:dyDescent="0.25">
      <c r="A46" s="101">
        <v>42</v>
      </c>
      <c r="B46" s="105" t="s">
        <v>292</v>
      </c>
      <c r="C46" s="105" t="s">
        <v>244</v>
      </c>
      <c r="D46" s="111">
        <v>2</v>
      </c>
      <c r="E46" s="106"/>
      <c r="F46" s="107"/>
      <c r="G46" s="107">
        <f t="shared" si="0"/>
        <v>0</v>
      </c>
    </row>
    <row r="47" spans="1:7" ht="38.25" x14ac:dyDescent="0.25">
      <c r="A47" s="102">
        <v>43</v>
      </c>
      <c r="B47" s="109" t="s">
        <v>293</v>
      </c>
      <c r="C47" s="113" t="s">
        <v>250</v>
      </c>
      <c r="D47" s="116">
        <v>8</v>
      </c>
      <c r="E47" s="115"/>
      <c r="F47" s="108"/>
      <c r="G47" s="107">
        <f t="shared" si="0"/>
        <v>0</v>
      </c>
    </row>
    <row r="48" spans="1:7" x14ac:dyDescent="0.25">
      <c r="A48" s="101">
        <v>44</v>
      </c>
      <c r="B48" s="105" t="s">
        <v>294</v>
      </c>
      <c r="C48" s="105" t="s">
        <v>250</v>
      </c>
      <c r="D48" s="111">
        <v>8</v>
      </c>
      <c r="E48" s="115"/>
      <c r="F48" s="108"/>
      <c r="G48" s="107">
        <f t="shared" si="0"/>
        <v>0</v>
      </c>
    </row>
    <row r="49" spans="1:8" x14ac:dyDescent="0.25">
      <c r="A49" s="101">
        <v>45</v>
      </c>
      <c r="B49" s="105" t="s">
        <v>295</v>
      </c>
      <c r="C49" s="105" t="s">
        <v>199</v>
      </c>
      <c r="D49" s="110">
        <v>10</v>
      </c>
      <c r="E49" s="115"/>
      <c r="F49" s="108"/>
      <c r="G49" s="107">
        <f t="shared" si="0"/>
        <v>0</v>
      </c>
    </row>
    <row r="50" spans="1:8" ht="25.5" x14ac:dyDescent="0.25">
      <c r="A50" s="101">
        <v>46</v>
      </c>
      <c r="B50" s="105" t="s">
        <v>296</v>
      </c>
      <c r="C50" s="105" t="s">
        <v>199</v>
      </c>
      <c r="D50" s="111">
        <v>2</v>
      </c>
      <c r="E50" s="115"/>
      <c r="F50" s="108"/>
      <c r="G50" s="107">
        <f t="shared" si="0"/>
        <v>0</v>
      </c>
    </row>
    <row r="51" spans="1:8" ht="15" customHeight="1" x14ac:dyDescent="0.25">
      <c r="A51" s="176" t="s">
        <v>297</v>
      </c>
      <c r="B51" s="176"/>
      <c r="C51" s="176"/>
      <c r="D51" s="176"/>
      <c r="E51" s="176"/>
      <c r="F51" s="176"/>
      <c r="G51" s="119">
        <f>SUM(G5:G50)</f>
        <v>0</v>
      </c>
    </row>
    <row r="52" spans="1:8" ht="15" customHeight="1" x14ac:dyDescent="0.25">
      <c r="A52" s="176" t="s">
        <v>298</v>
      </c>
      <c r="B52" s="176"/>
      <c r="C52" s="176"/>
      <c r="D52" s="176"/>
      <c r="E52" s="176"/>
      <c r="F52" s="176"/>
      <c r="G52" s="120"/>
    </row>
    <row r="53" spans="1:8" ht="15" customHeight="1" x14ac:dyDescent="0.25">
      <c r="A53" s="176" t="s">
        <v>299</v>
      </c>
      <c r="B53" s="176"/>
      <c r="C53" s="176"/>
      <c r="D53" s="176"/>
      <c r="E53" s="176"/>
      <c r="F53" s="176"/>
      <c r="G53" s="120"/>
    </row>
    <row r="55" spans="1:8" x14ac:dyDescent="0.25">
      <c r="A55" s="178" t="s">
        <v>308</v>
      </c>
      <c r="B55" s="178"/>
      <c r="C55" s="178"/>
      <c r="D55" s="178"/>
      <c r="E55" s="178"/>
      <c r="F55" s="178"/>
      <c r="G55" s="178"/>
    </row>
    <row r="57" spans="1:8" ht="38.25" x14ac:dyDescent="0.25">
      <c r="A57" s="117" t="s">
        <v>135</v>
      </c>
      <c r="B57" s="117" t="s">
        <v>241</v>
      </c>
      <c r="C57" s="117" t="s">
        <v>194</v>
      </c>
      <c r="D57" s="117" t="s">
        <v>302</v>
      </c>
      <c r="E57" s="118" t="s">
        <v>242</v>
      </c>
      <c r="F57" s="117" t="s">
        <v>300</v>
      </c>
      <c r="G57" s="117" t="s">
        <v>302</v>
      </c>
    </row>
    <row r="58" spans="1:8" x14ac:dyDescent="0.25">
      <c r="A58" s="99">
        <v>1</v>
      </c>
      <c r="B58" s="100" t="s">
        <v>303</v>
      </c>
      <c r="C58" s="105" t="s">
        <v>268</v>
      </c>
      <c r="D58" s="110">
        <v>12</v>
      </c>
      <c r="E58" s="121"/>
      <c r="F58" s="122"/>
      <c r="G58" s="121"/>
    </row>
    <row r="59" spans="1:8" ht="15" customHeight="1" x14ac:dyDescent="0.25">
      <c r="A59" s="99">
        <v>2</v>
      </c>
      <c r="B59" s="100" t="s">
        <v>304</v>
      </c>
      <c r="C59" s="105" t="s">
        <v>199</v>
      </c>
      <c r="D59" s="111">
        <v>5</v>
      </c>
      <c r="E59" s="121"/>
      <c r="F59" s="122"/>
      <c r="G59" s="121"/>
    </row>
    <row r="60" spans="1:8" x14ac:dyDescent="0.25">
      <c r="A60" s="99">
        <v>3</v>
      </c>
      <c r="B60" s="100" t="s">
        <v>305</v>
      </c>
      <c r="C60" s="105" t="s">
        <v>199</v>
      </c>
      <c r="D60" s="111">
        <v>2</v>
      </c>
      <c r="E60" s="121"/>
      <c r="F60" s="122"/>
      <c r="G60" s="121"/>
    </row>
    <row r="61" spans="1:8" ht="15" customHeight="1" x14ac:dyDescent="0.25">
      <c r="A61" s="176" t="s">
        <v>297</v>
      </c>
      <c r="B61" s="176"/>
      <c r="C61" s="176"/>
      <c r="D61" s="176"/>
      <c r="E61" s="176"/>
      <c r="F61" s="176"/>
      <c r="G61" s="124"/>
      <c r="H61" s="104"/>
    </row>
    <row r="62" spans="1:8" ht="15" customHeight="1" x14ac:dyDescent="0.25">
      <c r="A62" s="176" t="s">
        <v>298</v>
      </c>
      <c r="B62" s="176"/>
      <c r="C62" s="176"/>
      <c r="D62" s="176"/>
      <c r="E62" s="176"/>
      <c r="F62" s="176"/>
      <c r="G62" s="124"/>
      <c r="H62" s="104"/>
    </row>
    <row r="63" spans="1:8" ht="15" customHeight="1" x14ac:dyDescent="0.25">
      <c r="A63" s="176" t="s">
        <v>306</v>
      </c>
      <c r="B63" s="176"/>
      <c r="C63" s="176"/>
      <c r="D63" s="176"/>
      <c r="E63" s="176"/>
      <c r="F63" s="176"/>
      <c r="G63" s="124"/>
      <c r="H63" s="104"/>
    </row>
    <row r="65" spans="1:7" x14ac:dyDescent="0.25">
      <c r="A65" s="177" t="s">
        <v>307</v>
      </c>
      <c r="B65" s="177"/>
      <c r="C65" s="177"/>
      <c r="D65" s="177"/>
      <c r="E65" s="177"/>
      <c r="F65" s="177"/>
      <c r="G65" s="123"/>
    </row>
  </sheetData>
  <mergeCells count="10">
    <mergeCell ref="A1:G1"/>
    <mergeCell ref="A61:F61"/>
    <mergeCell ref="A62:F62"/>
    <mergeCell ref="A63:F63"/>
    <mergeCell ref="A65:F65"/>
    <mergeCell ref="A51:F51"/>
    <mergeCell ref="A52:F52"/>
    <mergeCell ref="A53:F53"/>
    <mergeCell ref="A3:G3"/>
    <mergeCell ref="A55:G55"/>
  </mergeCells>
  <pageMargins left="0.511811024" right="0.511811024" top="0.78740157499999996" bottom="0.78740157499999996" header="0.31496062000000002" footer="0.31496062000000002"/>
  <pageSetup paperSize="9" scale="84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33"/>
  <sheetViews>
    <sheetView topLeftCell="A79" zoomScaleNormal="100" workbookViewId="0">
      <selection activeCell="F74" sqref="F74"/>
    </sheetView>
  </sheetViews>
  <sheetFormatPr defaultRowHeight="15" x14ac:dyDescent="0.25"/>
  <cols>
    <col min="1" max="1" width="12.5703125" customWidth="1"/>
    <col min="2" max="2" width="11.85546875" customWidth="1"/>
    <col min="3" max="3" width="14" customWidth="1"/>
    <col min="4" max="4" width="14.42578125" customWidth="1"/>
    <col min="5" max="5" width="12" customWidth="1"/>
    <col min="7" max="7" width="19.85546875" customWidth="1"/>
  </cols>
  <sheetData>
    <row r="1" spans="1:7" ht="18.75" thickBot="1" x14ac:dyDescent="0.3">
      <c r="A1" s="212" t="s">
        <v>327</v>
      </c>
      <c r="B1" s="213"/>
      <c r="C1" s="213"/>
      <c r="D1" s="213"/>
      <c r="E1" s="213"/>
      <c r="F1" s="213"/>
      <c r="G1" s="214"/>
    </row>
    <row r="2" spans="1:7" ht="18" x14ac:dyDescent="0.25">
      <c r="A2" s="126"/>
      <c r="B2" s="126"/>
      <c r="C2" s="126"/>
      <c r="D2" s="126"/>
      <c r="E2" s="126"/>
      <c r="F2" s="126"/>
      <c r="G2" s="126"/>
    </row>
    <row r="3" spans="1:7" ht="18.75" x14ac:dyDescent="0.3">
      <c r="A3" s="219" t="s">
        <v>0</v>
      </c>
      <c r="B3" s="219"/>
      <c r="C3" s="219"/>
      <c r="D3" s="219"/>
      <c r="E3" s="219"/>
      <c r="F3" s="219"/>
      <c r="G3" s="219"/>
    </row>
    <row r="4" spans="1:7" x14ac:dyDescent="0.25">
      <c r="A4" s="38"/>
      <c r="C4" s="39"/>
      <c r="D4" s="39"/>
      <c r="E4" s="39"/>
      <c r="F4" s="39"/>
      <c r="G4" s="39"/>
    </row>
    <row r="5" spans="1:7" x14ac:dyDescent="0.25">
      <c r="A5" s="220" t="s">
        <v>104</v>
      </c>
      <c r="B5" s="221"/>
      <c r="C5" s="221"/>
      <c r="D5" s="221"/>
      <c r="E5" s="221"/>
      <c r="F5" s="221"/>
      <c r="G5" s="221"/>
    </row>
    <row r="6" spans="1:7" ht="15" customHeight="1" x14ac:dyDescent="0.25">
      <c r="A6" s="220" t="s">
        <v>105</v>
      </c>
      <c r="B6" s="221"/>
      <c r="C6" s="221"/>
      <c r="D6" s="221"/>
      <c r="E6" s="221"/>
      <c r="F6" s="221"/>
      <c r="G6" s="221"/>
    </row>
    <row r="7" spans="1:7" ht="15" customHeight="1" x14ac:dyDescent="0.25">
      <c r="A7" s="16"/>
      <c r="B7" s="17"/>
      <c r="C7" s="17"/>
      <c r="D7" s="17"/>
      <c r="E7" s="17"/>
      <c r="F7" s="17"/>
      <c r="G7" s="17"/>
    </row>
    <row r="8" spans="1:7" x14ac:dyDescent="0.25">
      <c r="A8" s="183" t="s">
        <v>106</v>
      </c>
      <c r="B8" s="183"/>
      <c r="C8" s="183"/>
      <c r="D8" s="183"/>
      <c r="E8" s="183"/>
      <c r="F8" s="183"/>
      <c r="G8" s="183"/>
    </row>
    <row r="9" spans="1:7" x14ac:dyDescent="0.25">
      <c r="A9" s="193" t="s">
        <v>1</v>
      </c>
      <c r="B9" s="193"/>
      <c r="C9" s="193"/>
      <c r="D9" s="193"/>
      <c r="E9" s="193"/>
      <c r="F9" s="193"/>
      <c r="G9" s="19"/>
    </row>
    <row r="10" spans="1:7" x14ac:dyDescent="0.25">
      <c r="A10" s="193" t="s">
        <v>2</v>
      </c>
      <c r="B10" s="193"/>
      <c r="C10" s="193"/>
      <c r="D10" s="193"/>
      <c r="E10" s="193"/>
      <c r="F10" s="193"/>
      <c r="G10" s="19" t="s">
        <v>107</v>
      </c>
    </row>
    <row r="11" spans="1:7" x14ac:dyDescent="0.25">
      <c r="A11" s="193" t="s">
        <v>3</v>
      </c>
      <c r="B11" s="193"/>
      <c r="C11" s="193"/>
      <c r="D11" s="193"/>
      <c r="E11" s="193"/>
      <c r="F11" s="193"/>
      <c r="G11" s="19"/>
    </row>
    <row r="12" spans="1:7" x14ac:dyDescent="0.25">
      <c r="A12" s="193" t="s">
        <v>4</v>
      </c>
      <c r="B12" s="193"/>
      <c r="C12" s="193"/>
      <c r="D12" s="193"/>
      <c r="E12" s="193"/>
      <c r="F12" s="193"/>
      <c r="G12" s="19" t="s">
        <v>108</v>
      </c>
    </row>
    <row r="13" spans="1:7" x14ac:dyDescent="0.25">
      <c r="A13" s="222" t="s">
        <v>109</v>
      </c>
      <c r="B13" s="223"/>
      <c r="C13" s="223"/>
      <c r="D13" s="223"/>
      <c r="E13" s="223"/>
      <c r="F13" s="223"/>
      <c r="G13" s="224"/>
    </row>
    <row r="14" spans="1:7" x14ac:dyDescent="0.25">
      <c r="A14" s="225" t="s">
        <v>110</v>
      </c>
      <c r="B14" s="226"/>
      <c r="C14" s="226"/>
      <c r="D14" s="226"/>
      <c r="E14" s="226"/>
      <c r="F14" s="226"/>
      <c r="G14" s="227"/>
    </row>
    <row r="15" spans="1:7" x14ac:dyDescent="0.25">
      <c r="A15" s="225" t="s">
        <v>111</v>
      </c>
      <c r="B15" s="226"/>
      <c r="C15" s="226"/>
      <c r="D15" s="226"/>
      <c r="E15" s="226"/>
      <c r="F15" s="226"/>
      <c r="G15" s="227"/>
    </row>
    <row r="16" spans="1:7" x14ac:dyDescent="0.25">
      <c r="A16" s="228" t="s">
        <v>112</v>
      </c>
      <c r="B16" s="229"/>
      <c r="C16" s="229"/>
      <c r="D16" s="229"/>
      <c r="E16" s="229"/>
      <c r="F16" s="229"/>
      <c r="G16" s="230"/>
    </row>
    <row r="17" spans="1:7" ht="33" customHeight="1" x14ac:dyDescent="0.25">
      <c r="A17" s="27">
        <v>1</v>
      </c>
      <c r="B17" s="206" t="s">
        <v>5</v>
      </c>
      <c r="C17" s="206"/>
      <c r="D17" s="206"/>
      <c r="E17" s="206"/>
      <c r="F17" s="206"/>
      <c r="G17" s="23"/>
    </row>
    <row r="18" spans="1:7" x14ac:dyDescent="0.25">
      <c r="A18" s="18">
        <v>2</v>
      </c>
      <c r="B18" s="193" t="s">
        <v>6</v>
      </c>
      <c r="C18" s="193"/>
      <c r="D18" s="193"/>
      <c r="E18" s="193"/>
      <c r="F18" s="193"/>
      <c r="G18" s="19"/>
    </row>
    <row r="19" spans="1:7" ht="15" customHeight="1" x14ac:dyDescent="0.25">
      <c r="A19" s="18">
        <v>3</v>
      </c>
      <c r="B19" s="206" t="s">
        <v>7</v>
      </c>
      <c r="C19" s="206"/>
      <c r="D19" s="206"/>
      <c r="E19" s="206"/>
      <c r="F19" s="206"/>
      <c r="G19" s="19"/>
    </row>
    <row r="20" spans="1:7" ht="15" customHeight="1" x14ac:dyDescent="0.25">
      <c r="A20" s="18">
        <v>4</v>
      </c>
      <c r="B20" s="206" t="s">
        <v>8</v>
      </c>
      <c r="C20" s="206"/>
      <c r="D20" s="206"/>
      <c r="E20" s="206"/>
      <c r="F20" s="206"/>
      <c r="G20" s="19"/>
    </row>
    <row r="21" spans="1:7" ht="15" customHeight="1" x14ac:dyDescent="0.25">
      <c r="A21" s="1">
        <v>5</v>
      </c>
      <c r="B21" s="206" t="s">
        <v>9</v>
      </c>
      <c r="C21" s="206"/>
      <c r="D21" s="206"/>
      <c r="E21" s="206"/>
      <c r="F21" s="206"/>
      <c r="G21" s="19"/>
    </row>
    <row r="22" spans="1:7" ht="15.75" x14ac:dyDescent="0.25">
      <c r="A22" s="41" t="s">
        <v>103</v>
      </c>
      <c r="B22" s="42"/>
      <c r="C22" s="42"/>
      <c r="D22" s="42"/>
      <c r="E22" s="42"/>
      <c r="F22" s="42"/>
      <c r="G22" s="42"/>
    </row>
    <row r="23" spans="1:7" ht="18.75" customHeight="1" x14ac:dyDescent="0.25">
      <c r="A23" s="217" t="s">
        <v>113</v>
      </c>
      <c r="B23" s="218"/>
      <c r="C23" s="218"/>
      <c r="D23" s="218"/>
      <c r="E23" s="218"/>
      <c r="F23" s="218"/>
      <c r="G23" s="195"/>
    </row>
    <row r="24" spans="1:7" ht="15" customHeight="1" x14ac:dyDescent="0.25">
      <c r="A24" s="24">
        <v>1</v>
      </c>
      <c r="B24" s="215" t="s">
        <v>11</v>
      </c>
      <c r="C24" s="231"/>
      <c r="D24" s="231"/>
      <c r="E24" s="216"/>
      <c r="F24" s="215" t="s">
        <v>12</v>
      </c>
      <c r="G24" s="216"/>
    </row>
    <row r="25" spans="1:7" ht="15" customHeight="1" x14ac:dyDescent="0.25">
      <c r="A25" s="2" t="s">
        <v>13</v>
      </c>
      <c r="B25" s="193" t="s">
        <v>14</v>
      </c>
      <c r="C25" s="193"/>
      <c r="D25" s="193"/>
      <c r="E25" s="193"/>
      <c r="F25" s="184"/>
      <c r="G25" s="186"/>
    </row>
    <row r="26" spans="1:7" ht="15" customHeight="1" x14ac:dyDescent="0.25">
      <c r="A26" s="2" t="s">
        <v>15</v>
      </c>
      <c r="B26" s="193" t="s">
        <v>16</v>
      </c>
      <c r="C26" s="193"/>
      <c r="D26" s="193"/>
      <c r="E26" s="193"/>
      <c r="F26" s="184"/>
      <c r="G26" s="186"/>
    </row>
    <row r="27" spans="1:7" ht="15" customHeight="1" x14ac:dyDescent="0.25">
      <c r="A27" s="2" t="s">
        <v>17</v>
      </c>
      <c r="B27" s="193" t="s">
        <v>18</v>
      </c>
      <c r="C27" s="193"/>
      <c r="D27" s="193"/>
      <c r="E27" s="193"/>
      <c r="F27" s="184"/>
      <c r="G27" s="186"/>
    </row>
    <row r="28" spans="1:7" ht="15" customHeight="1" x14ac:dyDescent="0.25">
      <c r="A28" s="2" t="s">
        <v>19</v>
      </c>
      <c r="B28" s="193" t="s">
        <v>20</v>
      </c>
      <c r="C28" s="193"/>
      <c r="D28" s="193"/>
      <c r="E28" s="193"/>
      <c r="F28" s="184"/>
      <c r="G28" s="186"/>
    </row>
    <row r="29" spans="1:7" ht="15" customHeight="1" x14ac:dyDescent="0.25">
      <c r="A29" s="2" t="s">
        <v>21</v>
      </c>
      <c r="B29" s="193" t="s">
        <v>22</v>
      </c>
      <c r="C29" s="193"/>
      <c r="D29" s="193"/>
      <c r="E29" s="193"/>
      <c r="F29" s="184"/>
      <c r="G29" s="186"/>
    </row>
    <row r="30" spans="1:7" ht="15" customHeight="1" x14ac:dyDescent="0.25">
      <c r="A30" s="2" t="s">
        <v>23</v>
      </c>
      <c r="B30" s="193" t="s">
        <v>25</v>
      </c>
      <c r="C30" s="193"/>
      <c r="D30" s="193"/>
      <c r="E30" s="193"/>
      <c r="F30" s="184"/>
      <c r="G30" s="186"/>
    </row>
    <row r="31" spans="1:7" ht="15" customHeight="1" x14ac:dyDescent="0.25">
      <c r="A31" s="242" t="s">
        <v>26</v>
      </c>
      <c r="B31" s="243"/>
      <c r="C31" s="243"/>
      <c r="D31" s="243"/>
      <c r="E31" s="243"/>
      <c r="F31" s="244">
        <f>SUM(F25:F30)</f>
        <v>0</v>
      </c>
      <c r="G31" s="244"/>
    </row>
    <row r="32" spans="1:7" ht="34.5" customHeight="1" x14ac:dyDescent="0.25">
      <c r="A32" s="237" t="s">
        <v>114</v>
      </c>
      <c r="B32" s="237"/>
      <c r="C32" s="237"/>
      <c r="D32" s="237"/>
      <c r="E32" s="237"/>
      <c r="F32" s="237"/>
      <c r="G32" s="238"/>
    </row>
    <row r="33" spans="1:7" ht="19.5" customHeight="1" x14ac:dyDescent="0.25">
      <c r="A33" s="239" t="s">
        <v>27</v>
      </c>
      <c r="B33" s="240"/>
      <c r="C33" s="240"/>
      <c r="D33" s="240"/>
      <c r="E33" s="240"/>
      <c r="F33" s="240"/>
      <c r="G33" s="241"/>
    </row>
    <row r="34" spans="1:7" ht="19.5" customHeight="1" x14ac:dyDescent="0.25">
      <c r="A34" s="232" t="s">
        <v>115</v>
      </c>
      <c r="B34" s="233"/>
      <c r="C34" s="233"/>
      <c r="D34" s="233"/>
      <c r="E34" s="233"/>
      <c r="F34" s="233"/>
      <c r="G34" s="234"/>
    </row>
    <row r="35" spans="1:7" ht="15" customHeight="1" x14ac:dyDescent="0.25">
      <c r="A35" s="40" t="s">
        <v>53</v>
      </c>
      <c r="B35" s="204" t="s">
        <v>28</v>
      </c>
      <c r="C35" s="205"/>
      <c r="D35" s="205"/>
      <c r="E35" s="179"/>
      <c r="F35" s="4" t="s">
        <v>29</v>
      </c>
      <c r="G35" s="4" t="s">
        <v>12</v>
      </c>
    </row>
    <row r="36" spans="1:7" ht="15" customHeight="1" x14ac:dyDescent="0.25">
      <c r="A36" s="2" t="s">
        <v>13</v>
      </c>
      <c r="B36" s="193" t="s">
        <v>30</v>
      </c>
      <c r="C36" s="193"/>
      <c r="D36" s="193"/>
      <c r="E36" s="193"/>
      <c r="F36" s="5"/>
      <c r="G36" s="6">
        <f>F31*F36</f>
        <v>0</v>
      </c>
    </row>
    <row r="37" spans="1:7" ht="15" customHeight="1" x14ac:dyDescent="0.25">
      <c r="A37" s="2" t="s">
        <v>15</v>
      </c>
      <c r="B37" s="193" t="s">
        <v>31</v>
      </c>
      <c r="C37" s="193"/>
      <c r="D37" s="193"/>
      <c r="E37" s="193"/>
      <c r="F37" s="5"/>
      <c r="G37" s="6">
        <f>F31*F37</f>
        <v>0</v>
      </c>
    </row>
    <row r="38" spans="1:7" ht="15" customHeight="1" x14ac:dyDescent="0.25">
      <c r="A38" s="179" t="s">
        <v>32</v>
      </c>
      <c r="B38" s="180"/>
      <c r="C38" s="180"/>
      <c r="D38" s="180"/>
      <c r="E38" s="180"/>
      <c r="F38" s="7">
        <f>SUM(F36:F37)</f>
        <v>0</v>
      </c>
      <c r="G38" s="8">
        <f>G36+G37</f>
        <v>0</v>
      </c>
    </row>
    <row r="39" spans="1:7" ht="15" customHeight="1" x14ac:dyDescent="0.25">
      <c r="A39" s="235"/>
      <c r="B39" s="235"/>
      <c r="C39" s="235"/>
      <c r="D39" s="235"/>
      <c r="E39" s="235"/>
      <c r="F39" s="235"/>
      <c r="G39" s="236"/>
    </row>
    <row r="40" spans="1:7" ht="38.25" customHeight="1" x14ac:dyDescent="0.25">
      <c r="A40" s="198" t="s">
        <v>116</v>
      </c>
      <c r="B40" s="199"/>
      <c r="C40" s="199"/>
      <c r="D40" s="199"/>
      <c r="E40" s="199"/>
      <c r="F40" s="199"/>
      <c r="G40" s="200"/>
    </row>
    <row r="41" spans="1:7" ht="15" customHeight="1" x14ac:dyDescent="0.25">
      <c r="A41" s="40" t="s">
        <v>55</v>
      </c>
      <c r="B41" s="204" t="s">
        <v>33</v>
      </c>
      <c r="C41" s="205"/>
      <c r="D41" s="205"/>
      <c r="E41" s="179"/>
      <c r="F41" s="4" t="s">
        <v>29</v>
      </c>
      <c r="G41" s="9" t="s">
        <v>12</v>
      </c>
    </row>
    <row r="42" spans="1:7" ht="15" customHeight="1" x14ac:dyDescent="0.25">
      <c r="A42" s="2" t="s">
        <v>13</v>
      </c>
      <c r="B42" s="193" t="s">
        <v>34</v>
      </c>
      <c r="C42" s="193"/>
      <c r="D42" s="193"/>
      <c r="E42" s="193"/>
      <c r="F42" s="45">
        <v>0.2</v>
      </c>
      <c r="G42" s="6">
        <f>(F31+G38)*F42</f>
        <v>0</v>
      </c>
    </row>
    <row r="43" spans="1:7" ht="15" customHeight="1" x14ac:dyDescent="0.25">
      <c r="A43" s="2" t="s">
        <v>15</v>
      </c>
      <c r="B43" s="193" t="s">
        <v>35</v>
      </c>
      <c r="C43" s="193"/>
      <c r="D43" s="193"/>
      <c r="E43" s="193"/>
      <c r="F43" s="45">
        <v>2.5000000000000001E-2</v>
      </c>
      <c r="G43" s="6">
        <f>(F31+G38)*F43</f>
        <v>0</v>
      </c>
    </row>
    <row r="44" spans="1:7" ht="15" customHeight="1" x14ac:dyDescent="0.25">
      <c r="A44" s="2" t="s">
        <v>17</v>
      </c>
      <c r="B44" s="193" t="s">
        <v>36</v>
      </c>
      <c r="C44" s="193"/>
      <c r="D44" s="193"/>
      <c r="E44" s="193"/>
      <c r="F44" s="45"/>
      <c r="G44" s="6">
        <f>(F31+G38)*F44</f>
        <v>0</v>
      </c>
    </row>
    <row r="45" spans="1:7" ht="15" customHeight="1" x14ac:dyDescent="0.25">
      <c r="A45" s="2" t="s">
        <v>37</v>
      </c>
      <c r="B45" s="193" t="s">
        <v>38</v>
      </c>
      <c r="C45" s="193"/>
      <c r="D45" s="193"/>
      <c r="E45" s="193"/>
      <c r="F45" s="45">
        <v>1.4999999999999999E-2</v>
      </c>
      <c r="G45" s="6">
        <f>(F31+G38)*F45</f>
        <v>0</v>
      </c>
    </row>
    <row r="46" spans="1:7" ht="15" customHeight="1" x14ac:dyDescent="0.25">
      <c r="A46" s="2" t="s">
        <v>21</v>
      </c>
      <c r="B46" s="193" t="s">
        <v>39</v>
      </c>
      <c r="C46" s="193"/>
      <c r="D46" s="193"/>
      <c r="E46" s="193"/>
      <c r="F46" s="45">
        <v>0.01</v>
      </c>
      <c r="G46" s="6">
        <f>(F31+G38)*F46</f>
        <v>0</v>
      </c>
    </row>
    <row r="47" spans="1:7" ht="15" customHeight="1" x14ac:dyDescent="0.25">
      <c r="A47" s="2" t="s">
        <v>23</v>
      </c>
      <c r="B47" s="193" t="s">
        <v>40</v>
      </c>
      <c r="C47" s="193"/>
      <c r="D47" s="193"/>
      <c r="E47" s="193"/>
      <c r="F47" s="45">
        <v>6.0000000000000001E-3</v>
      </c>
      <c r="G47" s="6">
        <f>(F31+G38)*F47</f>
        <v>0</v>
      </c>
    </row>
    <row r="48" spans="1:7" ht="15" customHeight="1" x14ac:dyDescent="0.25">
      <c r="A48" s="2" t="s">
        <v>24</v>
      </c>
      <c r="B48" s="193" t="s">
        <v>41</v>
      </c>
      <c r="C48" s="193"/>
      <c r="D48" s="193"/>
      <c r="E48" s="193"/>
      <c r="F48" s="45">
        <v>2E-3</v>
      </c>
      <c r="G48" s="6">
        <f>(F31+G38)*F48</f>
        <v>0</v>
      </c>
    </row>
    <row r="49" spans="1:7" ht="15" customHeight="1" x14ac:dyDescent="0.25">
      <c r="A49" s="2" t="s">
        <v>42</v>
      </c>
      <c r="B49" s="193" t="s">
        <v>43</v>
      </c>
      <c r="C49" s="193"/>
      <c r="D49" s="193"/>
      <c r="E49" s="193"/>
      <c r="F49" s="45">
        <v>0.08</v>
      </c>
      <c r="G49" s="6">
        <f>(F31+G38)*F49</f>
        <v>0</v>
      </c>
    </row>
    <row r="50" spans="1:7" ht="15" customHeight="1" x14ac:dyDescent="0.25">
      <c r="A50" s="205" t="s">
        <v>45</v>
      </c>
      <c r="B50" s="205"/>
      <c r="C50" s="205"/>
      <c r="D50" s="205"/>
      <c r="E50" s="179"/>
      <c r="F50" s="44">
        <f>SUM(F42:F49)</f>
        <v>0.33800000000000002</v>
      </c>
      <c r="G50" s="10">
        <f>SUM(G42:G49)</f>
        <v>0</v>
      </c>
    </row>
    <row r="51" spans="1:7" ht="15" customHeight="1" x14ac:dyDescent="0.25">
      <c r="A51" s="211"/>
      <c r="B51" s="211"/>
      <c r="C51" s="211"/>
      <c r="D51" s="211"/>
      <c r="E51" s="211"/>
      <c r="F51" s="211"/>
      <c r="G51" s="211"/>
    </row>
    <row r="52" spans="1:7" ht="15" customHeight="1" x14ac:dyDescent="0.25">
      <c r="A52" s="198" t="s">
        <v>46</v>
      </c>
      <c r="B52" s="199"/>
      <c r="C52" s="199"/>
      <c r="D52" s="199"/>
      <c r="E52" s="199"/>
      <c r="F52" s="199"/>
      <c r="G52" s="200"/>
    </row>
    <row r="53" spans="1:7" ht="15" customHeight="1" x14ac:dyDescent="0.25">
      <c r="A53" s="40" t="s">
        <v>57</v>
      </c>
      <c r="B53" s="204" t="s">
        <v>46</v>
      </c>
      <c r="C53" s="205"/>
      <c r="D53" s="205"/>
      <c r="E53" s="179"/>
      <c r="F53" s="9"/>
      <c r="G53" s="9" t="s">
        <v>12</v>
      </c>
    </row>
    <row r="54" spans="1:7" ht="15" customHeight="1" x14ac:dyDescent="0.25">
      <c r="A54" s="2" t="s">
        <v>13</v>
      </c>
      <c r="B54" s="193" t="s">
        <v>47</v>
      </c>
      <c r="C54" s="193"/>
      <c r="D54" s="193"/>
      <c r="E54" s="193"/>
      <c r="F54" s="5"/>
      <c r="G54" s="5"/>
    </row>
    <row r="55" spans="1:7" ht="15" customHeight="1" x14ac:dyDescent="0.25">
      <c r="A55" s="2" t="s">
        <v>15</v>
      </c>
      <c r="B55" s="193" t="s">
        <v>48</v>
      </c>
      <c r="C55" s="193"/>
      <c r="D55" s="193"/>
      <c r="E55" s="193"/>
      <c r="F55" s="5"/>
      <c r="G55" s="5"/>
    </row>
    <row r="56" spans="1:7" ht="15" customHeight="1" x14ac:dyDescent="0.25">
      <c r="A56" s="2" t="s">
        <v>17</v>
      </c>
      <c r="B56" s="193" t="s">
        <v>49</v>
      </c>
      <c r="C56" s="193"/>
      <c r="D56" s="193"/>
      <c r="E56" s="193"/>
      <c r="F56" s="5"/>
      <c r="G56" s="5"/>
    </row>
    <row r="57" spans="1:7" ht="15" customHeight="1" x14ac:dyDescent="0.25">
      <c r="A57" s="2" t="s">
        <v>37</v>
      </c>
      <c r="B57" s="193" t="s">
        <v>44</v>
      </c>
      <c r="C57" s="193"/>
      <c r="D57" s="193"/>
      <c r="E57" s="193"/>
      <c r="F57" s="5"/>
      <c r="G57" s="5"/>
    </row>
    <row r="58" spans="1:7" ht="15" customHeight="1" x14ac:dyDescent="0.25">
      <c r="A58" s="202" t="s">
        <v>50</v>
      </c>
      <c r="B58" s="203"/>
      <c r="C58" s="203"/>
      <c r="D58" s="203"/>
      <c r="E58" s="203"/>
      <c r="F58" s="9"/>
      <c r="G58" s="8">
        <f>SUM(G54:G57)</f>
        <v>0</v>
      </c>
    </row>
    <row r="59" spans="1:7" ht="15" customHeight="1" x14ac:dyDescent="0.25"/>
    <row r="60" spans="1:7" ht="15" customHeight="1" x14ac:dyDescent="0.25">
      <c r="A60" s="198" t="s">
        <v>51</v>
      </c>
      <c r="B60" s="199"/>
      <c r="C60" s="199"/>
      <c r="D60" s="199"/>
      <c r="E60" s="199"/>
      <c r="F60" s="199"/>
      <c r="G60" s="200"/>
    </row>
    <row r="61" spans="1:7" ht="15" customHeight="1" x14ac:dyDescent="0.25">
      <c r="A61" s="43">
        <v>2</v>
      </c>
      <c r="B61" s="184" t="s">
        <v>52</v>
      </c>
      <c r="C61" s="185"/>
      <c r="D61" s="185"/>
      <c r="E61" s="185"/>
      <c r="F61" s="186"/>
      <c r="G61" s="5" t="s">
        <v>12</v>
      </c>
    </row>
    <row r="62" spans="1:7" ht="15" customHeight="1" x14ac:dyDescent="0.25">
      <c r="A62" s="2" t="s">
        <v>53</v>
      </c>
      <c r="B62" s="193" t="s">
        <v>54</v>
      </c>
      <c r="C62" s="193"/>
      <c r="D62" s="193"/>
      <c r="E62" s="193"/>
      <c r="F62" s="193"/>
      <c r="G62" s="11">
        <f>G38</f>
        <v>0</v>
      </c>
    </row>
    <row r="63" spans="1:7" ht="15" customHeight="1" x14ac:dyDescent="0.25">
      <c r="A63" s="2" t="s">
        <v>55</v>
      </c>
      <c r="B63" s="193" t="s">
        <v>56</v>
      </c>
      <c r="C63" s="193"/>
      <c r="D63" s="193"/>
      <c r="E63" s="193"/>
      <c r="F63" s="193"/>
      <c r="G63" s="11">
        <f>G50</f>
        <v>0</v>
      </c>
    </row>
    <row r="64" spans="1:7" ht="15" customHeight="1" x14ac:dyDescent="0.25">
      <c r="A64" s="2" t="s">
        <v>57</v>
      </c>
      <c r="B64" s="193" t="s">
        <v>58</v>
      </c>
      <c r="C64" s="193"/>
      <c r="D64" s="193"/>
      <c r="E64" s="193"/>
      <c r="F64" s="193"/>
      <c r="G64" s="11">
        <f>G58</f>
        <v>0</v>
      </c>
    </row>
    <row r="65" spans="1:7" ht="18.75" customHeight="1" x14ac:dyDescent="0.25">
      <c r="A65" s="179" t="s">
        <v>59</v>
      </c>
      <c r="B65" s="180"/>
      <c r="C65" s="180"/>
      <c r="D65" s="180"/>
      <c r="E65" s="180"/>
      <c r="F65" s="180"/>
      <c r="G65" s="8">
        <f>SUM(G62:G64)</f>
        <v>0</v>
      </c>
    </row>
    <row r="66" spans="1:7" ht="15" customHeight="1" x14ac:dyDescent="0.25"/>
    <row r="67" spans="1:7" ht="15" customHeight="1" x14ac:dyDescent="0.25">
      <c r="A67" s="196" t="s">
        <v>117</v>
      </c>
      <c r="B67" s="196"/>
      <c r="C67" s="196"/>
      <c r="D67" s="196"/>
      <c r="E67" s="196"/>
      <c r="F67" s="196"/>
      <c r="G67" s="196"/>
    </row>
    <row r="68" spans="1:7" ht="21.75" customHeight="1" x14ac:dyDescent="0.25">
      <c r="A68" s="46">
        <v>3</v>
      </c>
      <c r="B68" s="210" t="s">
        <v>61</v>
      </c>
      <c r="C68" s="210"/>
      <c r="D68" s="210"/>
      <c r="E68" s="210"/>
      <c r="F68" s="12" t="s">
        <v>29</v>
      </c>
      <c r="G68" s="12" t="s">
        <v>12</v>
      </c>
    </row>
    <row r="69" spans="1:7" ht="33" customHeight="1" x14ac:dyDescent="0.25">
      <c r="A69" s="2" t="s">
        <v>13</v>
      </c>
      <c r="B69" s="193" t="s">
        <v>62</v>
      </c>
      <c r="C69" s="193"/>
      <c r="D69" s="193"/>
      <c r="E69" s="193"/>
      <c r="F69" s="5"/>
      <c r="G69" s="11">
        <f>F31*F69</f>
        <v>0</v>
      </c>
    </row>
    <row r="70" spans="1:7" ht="47.25" customHeight="1" x14ac:dyDescent="0.25">
      <c r="A70" s="2" t="s">
        <v>15</v>
      </c>
      <c r="B70" s="208" t="s">
        <v>63</v>
      </c>
      <c r="C70" s="208"/>
      <c r="D70" s="208"/>
      <c r="E70" s="208"/>
      <c r="F70" s="6">
        <f>8%*F69</f>
        <v>0</v>
      </c>
      <c r="G70" s="6">
        <f>F31*F70</f>
        <v>0</v>
      </c>
    </row>
    <row r="71" spans="1:7" ht="29.25" customHeight="1" x14ac:dyDescent="0.25">
      <c r="A71" s="2" t="s">
        <v>17</v>
      </c>
      <c r="B71" s="208" t="s">
        <v>328</v>
      </c>
      <c r="C71" s="208"/>
      <c r="D71" s="208"/>
      <c r="E71" s="208"/>
      <c r="F71" s="6">
        <f>F69*8%*(40%)</f>
        <v>0</v>
      </c>
      <c r="G71" s="6">
        <f>F31*F71</f>
        <v>0</v>
      </c>
    </row>
    <row r="72" spans="1:7" ht="28.5" customHeight="1" x14ac:dyDescent="0.25">
      <c r="A72" s="2" t="s">
        <v>37</v>
      </c>
      <c r="B72" s="193" t="s">
        <v>64</v>
      </c>
      <c r="C72" s="193"/>
      <c r="D72" s="193"/>
      <c r="E72" s="193"/>
      <c r="F72" s="5"/>
      <c r="G72" s="11">
        <f>F31*F72</f>
        <v>0</v>
      </c>
    </row>
    <row r="73" spans="1:7" ht="64.5" customHeight="1" x14ac:dyDescent="0.25">
      <c r="A73" s="2" t="s">
        <v>21</v>
      </c>
      <c r="B73" s="208" t="s">
        <v>65</v>
      </c>
      <c r="C73" s="208"/>
      <c r="D73" s="208"/>
      <c r="E73" s="208"/>
      <c r="F73" s="6">
        <f>F72*F50</f>
        <v>0</v>
      </c>
      <c r="G73" s="6">
        <f>F31*F73</f>
        <v>0</v>
      </c>
    </row>
    <row r="74" spans="1:7" ht="30.75" customHeight="1" x14ac:dyDescent="0.25">
      <c r="A74" s="2" t="s">
        <v>23</v>
      </c>
      <c r="B74" s="209" t="s">
        <v>329</v>
      </c>
      <c r="C74" s="209"/>
      <c r="D74" s="209"/>
      <c r="E74" s="209"/>
      <c r="F74" s="6">
        <f>F72*8%*(40%)</f>
        <v>0</v>
      </c>
      <c r="G74" s="6">
        <f>F31*F74</f>
        <v>0</v>
      </c>
    </row>
    <row r="75" spans="1:7" ht="18.75" customHeight="1" x14ac:dyDescent="0.25">
      <c r="A75" s="179" t="s">
        <v>66</v>
      </c>
      <c r="B75" s="180"/>
      <c r="C75" s="180"/>
      <c r="D75" s="180"/>
      <c r="E75" s="180"/>
      <c r="F75" s="13">
        <f>SUM(F69:F74)</f>
        <v>0</v>
      </c>
      <c r="G75" s="10">
        <f>SUM(G69:G74)</f>
        <v>0</v>
      </c>
    </row>
    <row r="76" spans="1:7" ht="15" customHeight="1" x14ac:dyDescent="0.25"/>
    <row r="77" spans="1:7" ht="21.75" customHeight="1" x14ac:dyDescent="0.25">
      <c r="A77" s="195" t="s">
        <v>67</v>
      </c>
      <c r="B77" s="196"/>
      <c r="C77" s="196"/>
      <c r="D77" s="196"/>
      <c r="E77" s="196"/>
      <c r="F77" s="196"/>
      <c r="G77" s="196"/>
    </row>
    <row r="78" spans="1:7" ht="25.5" customHeight="1" x14ac:dyDescent="0.25">
      <c r="A78" s="207" t="s">
        <v>118</v>
      </c>
      <c r="B78" s="207"/>
      <c r="C78" s="207"/>
      <c r="D78" s="207"/>
      <c r="E78" s="207"/>
      <c r="F78" s="207"/>
      <c r="G78" s="207"/>
    </row>
    <row r="79" spans="1:7" ht="15" customHeight="1" x14ac:dyDescent="0.25">
      <c r="A79" s="40" t="s">
        <v>72</v>
      </c>
      <c r="B79" s="204" t="s">
        <v>119</v>
      </c>
      <c r="C79" s="205"/>
      <c r="D79" s="205"/>
      <c r="E79" s="179"/>
      <c r="F79" s="4" t="s">
        <v>29</v>
      </c>
      <c r="G79" s="9" t="s">
        <v>12</v>
      </c>
    </row>
    <row r="80" spans="1:7" ht="15" customHeight="1" x14ac:dyDescent="0.25">
      <c r="A80" s="2" t="s">
        <v>13</v>
      </c>
      <c r="B80" s="193" t="s">
        <v>120</v>
      </c>
      <c r="C80" s="193"/>
      <c r="D80" s="193"/>
      <c r="E80" s="193"/>
      <c r="F80" s="45"/>
      <c r="G80" s="11">
        <f>F31*F80</f>
        <v>0</v>
      </c>
    </row>
    <row r="81" spans="1:7" ht="15" customHeight="1" x14ac:dyDescent="0.25">
      <c r="A81" s="2" t="s">
        <v>15</v>
      </c>
      <c r="B81" s="193" t="s">
        <v>121</v>
      </c>
      <c r="C81" s="193"/>
      <c r="D81" s="193"/>
      <c r="E81" s="193"/>
      <c r="F81" s="45"/>
      <c r="G81" s="11">
        <f>F31*F81</f>
        <v>0</v>
      </c>
    </row>
    <row r="82" spans="1:7" ht="15" customHeight="1" x14ac:dyDescent="0.25">
      <c r="A82" s="2" t="s">
        <v>17</v>
      </c>
      <c r="B82" s="193" t="s">
        <v>122</v>
      </c>
      <c r="C82" s="193"/>
      <c r="D82" s="193"/>
      <c r="E82" s="193"/>
      <c r="F82" s="45"/>
      <c r="G82" s="11">
        <f>F31*F82</f>
        <v>0</v>
      </c>
    </row>
    <row r="83" spans="1:7" ht="15" customHeight="1" x14ac:dyDescent="0.25">
      <c r="A83" s="2" t="s">
        <v>37</v>
      </c>
      <c r="B83" s="193" t="s">
        <v>123</v>
      </c>
      <c r="C83" s="193"/>
      <c r="D83" s="193"/>
      <c r="E83" s="193"/>
      <c r="F83" s="45"/>
      <c r="G83" s="11">
        <f>F31*F83</f>
        <v>0</v>
      </c>
    </row>
    <row r="84" spans="1:7" ht="15" customHeight="1" x14ac:dyDescent="0.25">
      <c r="A84" s="2" t="s">
        <v>21</v>
      </c>
      <c r="B84" s="193" t="s">
        <v>124</v>
      </c>
      <c r="C84" s="193"/>
      <c r="D84" s="193"/>
      <c r="E84" s="193"/>
      <c r="F84" s="45"/>
      <c r="G84" s="11">
        <f>F31*F84</f>
        <v>0</v>
      </c>
    </row>
    <row r="85" spans="1:7" ht="15" customHeight="1" x14ac:dyDescent="0.25">
      <c r="A85" s="2" t="s">
        <v>23</v>
      </c>
      <c r="B85" s="193" t="s">
        <v>125</v>
      </c>
      <c r="C85" s="193"/>
      <c r="D85" s="193"/>
      <c r="E85" s="193"/>
      <c r="F85" s="45"/>
      <c r="G85" s="11">
        <f>F31*F85</f>
        <v>0</v>
      </c>
    </row>
    <row r="86" spans="1:7" ht="15" customHeight="1" x14ac:dyDescent="0.25">
      <c r="A86" s="179" t="s">
        <v>68</v>
      </c>
      <c r="B86" s="180"/>
      <c r="C86" s="180"/>
      <c r="D86" s="180"/>
      <c r="E86" s="180"/>
      <c r="F86" s="47">
        <f>SUM(F80:F85)</f>
        <v>0</v>
      </c>
      <c r="G86" s="10">
        <f>SUM(G80:G85)</f>
        <v>0</v>
      </c>
    </row>
    <row r="87" spans="1:7" ht="15" customHeight="1" x14ac:dyDescent="0.25"/>
    <row r="88" spans="1:7" ht="29.25" customHeight="1" x14ac:dyDescent="0.25">
      <c r="A88" s="207" t="s">
        <v>126</v>
      </c>
      <c r="B88" s="207"/>
      <c r="C88" s="207"/>
      <c r="D88" s="207"/>
      <c r="E88" s="207"/>
      <c r="F88" s="207"/>
      <c r="G88" s="207"/>
    </row>
    <row r="89" spans="1:7" ht="18" customHeight="1" x14ac:dyDescent="0.25">
      <c r="A89" s="179" t="s">
        <v>69</v>
      </c>
      <c r="B89" s="180"/>
      <c r="C89" s="180"/>
      <c r="D89" s="180"/>
      <c r="E89" s="180"/>
      <c r="F89" s="4" t="s">
        <v>29</v>
      </c>
      <c r="G89" s="9" t="s">
        <v>12</v>
      </c>
    </row>
    <row r="90" spans="1:7" ht="26.25" customHeight="1" x14ac:dyDescent="0.25">
      <c r="A90" s="2" t="s">
        <v>13</v>
      </c>
      <c r="B90" s="206" t="s">
        <v>127</v>
      </c>
      <c r="C90" s="206"/>
      <c r="D90" s="206"/>
      <c r="E90" s="206"/>
      <c r="F90" s="5"/>
      <c r="G90" s="11">
        <f>F31*F90</f>
        <v>0</v>
      </c>
    </row>
    <row r="91" spans="1:7" ht="15" customHeight="1" x14ac:dyDescent="0.25">
      <c r="A91" s="179" t="s">
        <v>70</v>
      </c>
      <c r="B91" s="180"/>
      <c r="C91" s="180"/>
      <c r="D91" s="180"/>
      <c r="E91" s="180"/>
      <c r="F91" s="47">
        <f>F90</f>
        <v>0</v>
      </c>
      <c r="G91" s="10">
        <f>G90</f>
        <v>0</v>
      </c>
    </row>
    <row r="92" spans="1:7" ht="15" customHeight="1" x14ac:dyDescent="0.25">
      <c r="A92" s="184"/>
      <c r="B92" s="185"/>
      <c r="C92" s="185"/>
      <c r="D92" s="185"/>
      <c r="E92" s="185"/>
      <c r="F92" s="185"/>
      <c r="G92" s="186"/>
    </row>
    <row r="93" spans="1:7" ht="37.5" customHeight="1" x14ac:dyDescent="0.25">
      <c r="A93" s="198" t="s">
        <v>128</v>
      </c>
      <c r="B93" s="199"/>
      <c r="C93" s="199"/>
      <c r="D93" s="199"/>
      <c r="E93" s="199"/>
      <c r="F93" s="199"/>
      <c r="G93" s="200"/>
    </row>
    <row r="94" spans="1:7" ht="18.75" customHeight="1" x14ac:dyDescent="0.25">
      <c r="A94" s="43">
        <v>4</v>
      </c>
      <c r="B94" s="184" t="s">
        <v>71</v>
      </c>
      <c r="C94" s="185"/>
      <c r="D94" s="185"/>
      <c r="E94" s="185"/>
      <c r="F94" s="186"/>
      <c r="G94" s="23" t="s">
        <v>12</v>
      </c>
    </row>
    <row r="95" spans="1:7" ht="15" customHeight="1" x14ac:dyDescent="0.25">
      <c r="A95" s="2" t="s">
        <v>72</v>
      </c>
      <c r="B95" s="193" t="s">
        <v>129</v>
      </c>
      <c r="C95" s="193"/>
      <c r="D95" s="193"/>
      <c r="E95" s="193"/>
      <c r="F95" s="193"/>
      <c r="G95" s="11">
        <f>G86</f>
        <v>0</v>
      </c>
    </row>
    <row r="96" spans="1:7" ht="15" customHeight="1" x14ac:dyDescent="0.25">
      <c r="A96" s="2" t="s">
        <v>73</v>
      </c>
      <c r="B96" s="193" t="s">
        <v>130</v>
      </c>
      <c r="C96" s="193"/>
      <c r="D96" s="193"/>
      <c r="E96" s="193"/>
      <c r="F96" s="193"/>
      <c r="G96" s="11">
        <f>G91</f>
        <v>0</v>
      </c>
    </row>
    <row r="97" spans="1:7" ht="15" customHeight="1" x14ac:dyDescent="0.25">
      <c r="A97" s="202" t="s">
        <v>74</v>
      </c>
      <c r="B97" s="203"/>
      <c r="C97" s="203"/>
      <c r="D97" s="203"/>
      <c r="E97" s="203"/>
      <c r="F97" s="203"/>
      <c r="G97" s="10">
        <f>SUM(G95+G96)</f>
        <v>0</v>
      </c>
    </row>
    <row r="98" spans="1:7" ht="15" customHeight="1" x14ac:dyDescent="0.25">
      <c r="A98" s="184"/>
      <c r="B98" s="185"/>
      <c r="C98" s="185"/>
      <c r="D98" s="185"/>
      <c r="E98" s="185"/>
      <c r="F98" s="185"/>
      <c r="G98" s="186"/>
    </row>
    <row r="99" spans="1:7" ht="15" customHeight="1" x14ac:dyDescent="0.25">
      <c r="A99" s="195" t="s">
        <v>75</v>
      </c>
      <c r="B99" s="196"/>
      <c r="C99" s="196"/>
      <c r="D99" s="196"/>
      <c r="E99" s="196"/>
      <c r="F99" s="196"/>
      <c r="G99" s="196"/>
    </row>
    <row r="100" spans="1:7" ht="15" customHeight="1" x14ac:dyDescent="0.25">
      <c r="A100" s="14">
        <v>5</v>
      </c>
      <c r="B100" s="184" t="s">
        <v>76</v>
      </c>
      <c r="C100" s="185"/>
      <c r="D100" s="185"/>
      <c r="E100" s="185"/>
      <c r="F100" s="186"/>
      <c r="G100" s="19" t="s">
        <v>12</v>
      </c>
    </row>
    <row r="101" spans="1:7" x14ac:dyDescent="0.25">
      <c r="A101" s="2" t="s">
        <v>13</v>
      </c>
      <c r="B101" s="201" t="s">
        <v>77</v>
      </c>
      <c r="C101" s="190"/>
      <c r="D101" s="190"/>
      <c r="E101" s="190"/>
      <c r="F101" s="191"/>
      <c r="G101" s="5"/>
    </row>
    <row r="102" spans="1:7" ht="18.75" customHeight="1" x14ac:dyDescent="0.25">
      <c r="A102" s="2" t="s">
        <v>15</v>
      </c>
      <c r="B102" s="201" t="s">
        <v>78</v>
      </c>
      <c r="C102" s="190"/>
      <c r="D102" s="190"/>
      <c r="E102" s="190"/>
      <c r="F102" s="191"/>
      <c r="G102" s="5"/>
    </row>
    <row r="103" spans="1:7" ht="15" customHeight="1" x14ac:dyDescent="0.25">
      <c r="A103" s="2" t="s">
        <v>17</v>
      </c>
      <c r="B103" s="201" t="s">
        <v>79</v>
      </c>
      <c r="C103" s="190"/>
      <c r="D103" s="190"/>
      <c r="E103" s="190"/>
      <c r="F103" s="191"/>
      <c r="G103" s="5"/>
    </row>
    <row r="104" spans="1:7" ht="23.25" customHeight="1" x14ac:dyDescent="0.25">
      <c r="A104" s="2" t="s">
        <v>37</v>
      </c>
      <c r="B104" s="201" t="s">
        <v>44</v>
      </c>
      <c r="C104" s="190"/>
      <c r="D104" s="190"/>
      <c r="E104" s="190"/>
      <c r="F104" s="191"/>
      <c r="G104" s="5"/>
    </row>
    <row r="105" spans="1:7" ht="30" customHeight="1" x14ac:dyDescent="0.25">
      <c r="A105" s="179" t="s">
        <v>80</v>
      </c>
      <c r="B105" s="180"/>
      <c r="C105" s="180"/>
      <c r="D105" s="180"/>
      <c r="E105" s="180"/>
      <c r="F105" s="180"/>
      <c r="G105" s="8">
        <f>SUM(G101:G104)</f>
        <v>0</v>
      </c>
    </row>
    <row r="106" spans="1:7" ht="15" customHeight="1" x14ac:dyDescent="0.25">
      <c r="A106" s="190" t="s">
        <v>131</v>
      </c>
      <c r="B106" s="190"/>
      <c r="C106" s="190"/>
      <c r="D106" s="190"/>
      <c r="E106" s="190"/>
      <c r="F106" s="190"/>
      <c r="G106" s="191"/>
    </row>
    <row r="107" spans="1:7" ht="15" customHeight="1" x14ac:dyDescent="0.25">
      <c r="A107" s="20"/>
      <c r="B107" s="20"/>
      <c r="C107" s="20"/>
      <c r="D107" s="20"/>
      <c r="E107" s="20"/>
      <c r="F107" s="20"/>
      <c r="G107" s="21"/>
    </row>
    <row r="108" spans="1:7" ht="15" customHeight="1" x14ac:dyDescent="0.25">
      <c r="A108" s="195" t="s">
        <v>81</v>
      </c>
      <c r="B108" s="196"/>
      <c r="C108" s="196"/>
      <c r="D108" s="196"/>
      <c r="E108" s="196"/>
      <c r="F108" s="196"/>
      <c r="G108" s="196"/>
    </row>
    <row r="109" spans="1:7" ht="15" customHeight="1" x14ac:dyDescent="0.25">
      <c r="A109" s="14">
        <v>6</v>
      </c>
      <c r="B109" s="197" t="s">
        <v>82</v>
      </c>
      <c r="C109" s="197"/>
      <c r="D109" s="197"/>
      <c r="E109" s="197"/>
      <c r="F109" s="15" t="s">
        <v>29</v>
      </c>
      <c r="G109" s="5" t="s">
        <v>12</v>
      </c>
    </row>
    <row r="110" spans="1:7" ht="15" customHeight="1" x14ac:dyDescent="0.25">
      <c r="A110" s="2" t="s">
        <v>13</v>
      </c>
      <c r="B110" s="193" t="s">
        <v>83</v>
      </c>
      <c r="C110" s="193"/>
      <c r="D110" s="193"/>
      <c r="E110" s="193"/>
      <c r="F110" s="45"/>
      <c r="G110" s="11">
        <f>F110*G130</f>
        <v>0</v>
      </c>
    </row>
    <row r="111" spans="1:7" ht="15" customHeight="1" x14ac:dyDescent="0.25">
      <c r="A111" s="2" t="s">
        <v>15</v>
      </c>
      <c r="B111" s="193" t="s">
        <v>84</v>
      </c>
      <c r="C111" s="193"/>
      <c r="D111" s="193"/>
      <c r="E111" s="193"/>
      <c r="F111" s="45"/>
      <c r="G111" s="6">
        <f>(G110+G130)*F111</f>
        <v>0</v>
      </c>
    </row>
    <row r="112" spans="1:7" ht="15" customHeight="1" x14ac:dyDescent="0.25">
      <c r="A112" s="2" t="s">
        <v>17</v>
      </c>
      <c r="B112" s="192" t="s">
        <v>85</v>
      </c>
      <c r="C112" s="192"/>
      <c r="D112" s="192"/>
      <c r="E112" s="192"/>
      <c r="F112" s="48"/>
      <c r="G112" s="6"/>
    </row>
    <row r="113" spans="1:7" ht="15" customHeight="1" x14ac:dyDescent="0.25">
      <c r="A113" s="2" t="s">
        <v>86</v>
      </c>
      <c r="B113" s="192" t="s">
        <v>87</v>
      </c>
      <c r="C113" s="192"/>
      <c r="D113" s="192"/>
      <c r="E113" s="192"/>
      <c r="F113" s="45"/>
      <c r="G113" s="6"/>
    </row>
    <row r="114" spans="1:7" ht="15" customHeight="1" x14ac:dyDescent="0.25">
      <c r="A114" s="2" t="s">
        <v>88</v>
      </c>
      <c r="B114" s="193" t="s">
        <v>89</v>
      </c>
      <c r="C114" s="193"/>
      <c r="D114" s="193"/>
      <c r="E114" s="193"/>
      <c r="F114" s="45"/>
      <c r="G114" s="6">
        <f>(G110+G111+G130)/(1-F112)*F114</f>
        <v>0</v>
      </c>
    </row>
    <row r="115" spans="1:7" ht="23.25" customHeight="1" x14ac:dyDescent="0.25">
      <c r="A115" s="2" t="s">
        <v>90</v>
      </c>
      <c r="B115" s="193" t="s">
        <v>91</v>
      </c>
      <c r="C115" s="193"/>
      <c r="D115" s="193"/>
      <c r="E115" s="193"/>
      <c r="F115" s="45"/>
      <c r="G115" s="6">
        <f>(G110+G111+G130)/(1-F112)*F115</f>
        <v>0</v>
      </c>
    </row>
    <row r="116" spans="1:7" x14ac:dyDescent="0.25">
      <c r="A116" s="2" t="s">
        <v>92</v>
      </c>
      <c r="B116" s="192" t="s">
        <v>93</v>
      </c>
      <c r="C116" s="192"/>
      <c r="D116" s="192"/>
      <c r="E116" s="192"/>
      <c r="F116" s="45"/>
      <c r="G116" s="5"/>
    </row>
    <row r="117" spans="1:7" x14ac:dyDescent="0.25">
      <c r="A117" s="2" t="s">
        <v>94</v>
      </c>
      <c r="B117" s="192" t="s">
        <v>95</v>
      </c>
      <c r="C117" s="192"/>
      <c r="D117" s="192"/>
      <c r="E117" s="192"/>
      <c r="F117" s="45"/>
      <c r="G117" s="11"/>
    </row>
    <row r="118" spans="1:7" x14ac:dyDescent="0.25">
      <c r="A118" s="2" t="s">
        <v>96</v>
      </c>
      <c r="B118" s="193" t="s">
        <v>97</v>
      </c>
      <c r="C118" s="193"/>
      <c r="D118" s="193"/>
      <c r="E118" s="193"/>
      <c r="F118" s="45"/>
      <c r="G118" s="6">
        <f>(G110+G111+G130)/(1-F112)*F118</f>
        <v>0</v>
      </c>
    </row>
    <row r="119" spans="1:7" x14ac:dyDescent="0.25">
      <c r="A119" s="179" t="s">
        <v>98</v>
      </c>
      <c r="B119" s="180"/>
      <c r="C119" s="180"/>
      <c r="D119" s="180"/>
      <c r="E119" s="180"/>
      <c r="F119" s="13"/>
      <c r="G119" s="10">
        <f>SUM(G110+G111+G114+G115+G118)</f>
        <v>0</v>
      </c>
    </row>
    <row r="120" spans="1:7" x14ac:dyDescent="0.25">
      <c r="A120" s="194" t="s">
        <v>99</v>
      </c>
      <c r="B120" s="194"/>
      <c r="C120" s="194"/>
      <c r="D120" s="194"/>
      <c r="E120" s="194"/>
      <c r="F120" s="194"/>
      <c r="G120" s="194"/>
    </row>
    <row r="121" spans="1:7" x14ac:dyDescent="0.25">
      <c r="A121" s="28" t="s">
        <v>132</v>
      </c>
      <c r="B121" s="28"/>
      <c r="C121" s="28"/>
      <c r="D121" s="28"/>
      <c r="E121" s="28"/>
      <c r="F121" s="28"/>
      <c r="G121" s="28"/>
    </row>
    <row r="122" spans="1:7" x14ac:dyDescent="0.25">
      <c r="A122" s="185"/>
      <c r="B122" s="185"/>
      <c r="C122" s="185"/>
      <c r="D122" s="185"/>
      <c r="E122" s="185"/>
      <c r="F122" s="185"/>
      <c r="G122" s="186"/>
    </row>
    <row r="123" spans="1:7" ht="18.75" x14ac:dyDescent="0.3">
      <c r="A123" s="187" t="s">
        <v>133</v>
      </c>
      <c r="B123" s="188"/>
      <c r="C123" s="188"/>
      <c r="D123" s="188"/>
      <c r="E123" s="188"/>
      <c r="F123" s="188"/>
      <c r="G123" s="188"/>
    </row>
    <row r="124" spans="1:7" x14ac:dyDescent="0.25">
      <c r="A124" s="186" t="s">
        <v>100</v>
      </c>
      <c r="B124" s="181"/>
      <c r="C124" s="181"/>
      <c r="D124" s="181"/>
      <c r="E124" s="181"/>
      <c r="F124" s="181"/>
      <c r="G124" s="5" t="s">
        <v>12</v>
      </c>
    </row>
    <row r="125" spans="1:7" x14ac:dyDescent="0.25">
      <c r="A125" s="2" t="s">
        <v>13</v>
      </c>
      <c r="B125" s="189" t="s">
        <v>10</v>
      </c>
      <c r="C125" s="189"/>
      <c r="D125" s="189"/>
      <c r="E125" s="189"/>
      <c r="F125" s="189"/>
      <c r="G125" s="11">
        <f>F31</f>
        <v>0</v>
      </c>
    </row>
    <row r="126" spans="1:7" x14ac:dyDescent="0.25">
      <c r="A126" s="2" t="s">
        <v>15</v>
      </c>
      <c r="B126" s="189" t="s">
        <v>27</v>
      </c>
      <c r="C126" s="189"/>
      <c r="D126" s="189"/>
      <c r="E126" s="189"/>
      <c r="F126" s="189"/>
      <c r="G126" s="11">
        <f>G65</f>
        <v>0</v>
      </c>
    </row>
    <row r="127" spans="1:7" x14ac:dyDescent="0.25">
      <c r="A127" s="2" t="s">
        <v>17</v>
      </c>
      <c r="B127" s="189" t="s">
        <v>60</v>
      </c>
      <c r="C127" s="189"/>
      <c r="D127" s="189"/>
      <c r="E127" s="189"/>
      <c r="F127" s="189"/>
      <c r="G127" s="11">
        <f>G75</f>
        <v>0</v>
      </c>
    </row>
    <row r="128" spans="1:7" x14ac:dyDescent="0.25">
      <c r="A128" s="2" t="s">
        <v>37</v>
      </c>
      <c r="B128" s="189" t="s">
        <v>67</v>
      </c>
      <c r="C128" s="189"/>
      <c r="D128" s="189"/>
      <c r="E128" s="189"/>
      <c r="F128" s="189"/>
      <c r="G128" s="11">
        <f>G97</f>
        <v>0</v>
      </c>
    </row>
    <row r="129" spans="1:7" x14ac:dyDescent="0.25">
      <c r="A129" s="2" t="s">
        <v>21</v>
      </c>
      <c r="B129" s="189" t="s">
        <v>75</v>
      </c>
      <c r="C129" s="189"/>
      <c r="D129" s="189"/>
      <c r="E129" s="189"/>
      <c r="F129" s="189"/>
      <c r="G129" s="6">
        <f>G105</f>
        <v>0</v>
      </c>
    </row>
    <row r="130" spans="1:7" x14ac:dyDescent="0.25">
      <c r="A130" s="179" t="s">
        <v>134</v>
      </c>
      <c r="B130" s="180"/>
      <c r="C130" s="180"/>
      <c r="D130" s="180"/>
      <c r="E130" s="180"/>
      <c r="F130" s="180"/>
      <c r="G130" s="10">
        <f>SUM(G125:G129)</f>
        <v>0</v>
      </c>
    </row>
    <row r="131" spans="1:7" ht="27.75" customHeight="1" x14ac:dyDescent="0.25">
      <c r="A131" s="2" t="s">
        <v>23</v>
      </c>
      <c r="B131" s="181" t="s">
        <v>81</v>
      </c>
      <c r="C131" s="181"/>
      <c r="D131" s="181"/>
      <c r="E131" s="181"/>
      <c r="F131" s="181"/>
      <c r="G131" s="6">
        <f>G119</f>
        <v>0</v>
      </c>
    </row>
    <row r="132" spans="1:7" x14ac:dyDescent="0.25">
      <c r="A132" s="182" t="s">
        <v>101</v>
      </c>
      <c r="B132" s="183"/>
      <c r="C132" s="183"/>
      <c r="D132" s="183"/>
      <c r="E132" s="183"/>
      <c r="F132" s="183"/>
      <c r="G132" s="10">
        <f>G130+G131</f>
        <v>0</v>
      </c>
    </row>
    <row r="133" spans="1:7" ht="23.25" customHeight="1" x14ac:dyDescent="0.25">
      <c r="A133" s="184"/>
      <c r="B133" s="185"/>
      <c r="C133" s="185"/>
      <c r="D133" s="185"/>
      <c r="E133" s="185"/>
      <c r="F133" s="185"/>
      <c r="G133" s="186"/>
    </row>
  </sheetData>
  <mergeCells count="131">
    <mergeCell ref="A78:G78"/>
    <mergeCell ref="B29:E29"/>
    <mergeCell ref="F29:G29"/>
    <mergeCell ref="A32:G32"/>
    <mergeCell ref="A33:G33"/>
    <mergeCell ref="B36:E36"/>
    <mergeCell ref="B37:E37"/>
    <mergeCell ref="A38:E38"/>
    <mergeCell ref="B30:E30"/>
    <mergeCell ref="F30:G30"/>
    <mergeCell ref="A31:E31"/>
    <mergeCell ref="F31:G31"/>
    <mergeCell ref="B46:E46"/>
    <mergeCell ref="B47:E47"/>
    <mergeCell ref="B48:E48"/>
    <mergeCell ref="B49:E49"/>
    <mergeCell ref="A50:E50"/>
    <mergeCell ref="B42:E42"/>
    <mergeCell ref="B43:E43"/>
    <mergeCell ref="B44:E44"/>
    <mergeCell ref="B45:E45"/>
    <mergeCell ref="A58:E58"/>
    <mergeCell ref="A60:G60"/>
    <mergeCell ref="B62:F62"/>
    <mergeCell ref="B19:F19"/>
    <mergeCell ref="B20:F20"/>
    <mergeCell ref="B21:F21"/>
    <mergeCell ref="A12:F12"/>
    <mergeCell ref="B24:E24"/>
    <mergeCell ref="A34:G34"/>
    <mergeCell ref="B35:E35"/>
    <mergeCell ref="A40:G40"/>
    <mergeCell ref="B41:E41"/>
    <mergeCell ref="A39:G39"/>
    <mergeCell ref="A1:G1"/>
    <mergeCell ref="A9:F9"/>
    <mergeCell ref="A10:F10"/>
    <mergeCell ref="A11:F11"/>
    <mergeCell ref="F26:G26"/>
    <mergeCell ref="B27:E27"/>
    <mergeCell ref="F27:G27"/>
    <mergeCell ref="B28:E28"/>
    <mergeCell ref="F28:G28"/>
    <mergeCell ref="F24:G24"/>
    <mergeCell ref="B25:E25"/>
    <mergeCell ref="F25:G25"/>
    <mergeCell ref="B26:E26"/>
    <mergeCell ref="A23:G23"/>
    <mergeCell ref="A3:G3"/>
    <mergeCell ref="A5:G5"/>
    <mergeCell ref="A6:G6"/>
    <mergeCell ref="A8:G8"/>
    <mergeCell ref="A13:G13"/>
    <mergeCell ref="A14:G14"/>
    <mergeCell ref="A15:G15"/>
    <mergeCell ref="A16:G16"/>
    <mergeCell ref="B17:F17"/>
    <mergeCell ref="B18:F18"/>
    <mergeCell ref="B53:E53"/>
    <mergeCell ref="A52:G52"/>
    <mergeCell ref="B61:F61"/>
    <mergeCell ref="B63:F63"/>
    <mergeCell ref="B64:F64"/>
    <mergeCell ref="A51:G51"/>
    <mergeCell ref="B54:E54"/>
    <mergeCell ref="B55:E55"/>
    <mergeCell ref="B56:E56"/>
    <mergeCell ref="B57:E57"/>
    <mergeCell ref="B72:E72"/>
    <mergeCell ref="B73:E73"/>
    <mergeCell ref="B74:E74"/>
    <mergeCell ref="A75:E75"/>
    <mergeCell ref="A77:G77"/>
    <mergeCell ref="A65:F65"/>
    <mergeCell ref="A67:G67"/>
    <mergeCell ref="B68:E68"/>
    <mergeCell ref="B69:E69"/>
    <mergeCell ref="B70:E70"/>
    <mergeCell ref="B71:E71"/>
    <mergeCell ref="B79:E79"/>
    <mergeCell ref="A86:E86"/>
    <mergeCell ref="A89:E89"/>
    <mergeCell ref="B90:E90"/>
    <mergeCell ref="A91:E91"/>
    <mergeCell ref="A92:G92"/>
    <mergeCell ref="B80:E80"/>
    <mergeCell ref="B81:E81"/>
    <mergeCell ref="B82:E82"/>
    <mergeCell ref="B83:E83"/>
    <mergeCell ref="B84:E84"/>
    <mergeCell ref="B85:E85"/>
    <mergeCell ref="A88:G88"/>
    <mergeCell ref="A93:G93"/>
    <mergeCell ref="B100:F100"/>
    <mergeCell ref="B101:F101"/>
    <mergeCell ref="B102:F102"/>
    <mergeCell ref="B103:F103"/>
    <mergeCell ref="B104:F104"/>
    <mergeCell ref="A105:F105"/>
    <mergeCell ref="B95:F95"/>
    <mergeCell ref="B96:F96"/>
    <mergeCell ref="A97:F97"/>
    <mergeCell ref="A98:G98"/>
    <mergeCell ref="A99:G99"/>
    <mergeCell ref="B94:F94"/>
    <mergeCell ref="A106:G106"/>
    <mergeCell ref="B116:E116"/>
    <mergeCell ref="B117:E117"/>
    <mergeCell ref="B118:E118"/>
    <mergeCell ref="A119:E119"/>
    <mergeCell ref="A120:G120"/>
    <mergeCell ref="A122:G122"/>
    <mergeCell ref="A108:G108"/>
    <mergeCell ref="B109:E109"/>
    <mergeCell ref="B110:E110"/>
    <mergeCell ref="B111:E111"/>
    <mergeCell ref="B112:E112"/>
    <mergeCell ref="B113:E113"/>
    <mergeCell ref="B114:E114"/>
    <mergeCell ref="B115:E115"/>
    <mergeCell ref="A130:F130"/>
    <mergeCell ref="B131:F131"/>
    <mergeCell ref="A132:F132"/>
    <mergeCell ref="A133:G133"/>
    <mergeCell ref="A123:G123"/>
    <mergeCell ref="A124:F124"/>
    <mergeCell ref="B125:F125"/>
    <mergeCell ref="B126:F126"/>
    <mergeCell ref="B127:F127"/>
    <mergeCell ref="B128:F128"/>
    <mergeCell ref="B129:F129"/>
  </mergeCells>
  <pageMargins left="0.511811024" right="0.511811024" top="0.78740157499999996" bottom="0.78740157499999996" header="0.31496062000000002" footer="0.31496062000000002"/>
  <pageSetup paperSize="9" scale="90" orientation="portrait" r:id="rId1"/>
  <rowBreaks count="1" manualBreakCount="1">
    <brk id="85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ACBAE-C1A3-4002-B5BF-34A2153B1A56}">
  <dimension ref="A1:G133"/>
  <sheetViews>
    <sheetView topLeftCell="A52" zoomScaleNormal="100" workbookViewId="0">
      <selection activeCell="F71" sqref="F71"/>
    </sheetView>
  </sheetViews>
  <sheetFormatPr defaultRowHeight="15" x14ac:dyDescent="0.25"/>
  <cols>
    <col min="1" max="1" width="12.5703125" customWidth="1"/>
    <col min="2" max="2" width="11.85546875" customWidth="1"/>
    <col min="3" max="3" width="14" customWidth="1"/>
    <col min="4" max="4" width="14.42578125" customWidth="1"/>
    <col min="5" max="5" width="12" customWidth="1"/>
    <col min="7" max="7" width="19.85546875" customWidth="1"/>
  </cols>
  <sheetData>
    <row r="1" spans="1:7" ht="18.75" thickBot="1" x14ac:dyDescent="0.3">
      <c r="A1" s="212" t="s">
        <v>327</v>
      </c>
      <c r="B1" s="213"/>
      <c r="C1" s="213"/>
      <c r="D1" s="213"/>
      <c r="E1" s="213"/>
      <c r="F1" s="213"/>
      <c r="G1" s="214"/>
    </row>
    <row r="2" spans="1:7" ht="18" x14ac:dyDescent="0.25">
      <c r="A2" s="126"/>
      <c r="B2" s="126"/>
      <c r="C2" s="126"/>
      <c r="D2" s="126"/>
      <c r="E2" s="126"/>
      <c r="F2" s="126"/>
      <c r="G2" s="126"/>
    </row>
    <row r="3" spans="1:7" ht="18.75" x14ac:dyDescent="0.3">
      <c r="A3" s="219" t="s">
        <v>0</v>
      </c>
      <c r="B3" s="219"/>
      <c r="C3" s="219"/>
      <c r="D3" s="219"/>
      <c r="E3" s="219"/>
      <c r="F3" s="219"/>
      <c r="G3" s="219"/>
    </row>
    <row r="4" spans="1:7" x14ac:dyDescent="0.25">
      <c r="A4" s="38"/>
      <c r="C4" s="39"/>
      <c r="D4" s="39"/>
      <c r="E4" s="39"/>
      <c r="F4" s="39"/>
      <c r="G4" s="39"/>
    </row>
    <row r="5" spans="1:7" x14ac:dyDescent="0.25">
      <c r="A5" s="220" t="s">
        <v>104</v>
      </c>
      <c r="B5" s="221"/>
      <c r="C5" s="221"/>
      <c r="D5" s="221"/>
      <c r="E5" s="221"/>
      <c r="F5" s="221"/>
      <c r="G5" s="221"/>
    </row>
    <row r="6" spans="1:7" ht="15" customHeight="1" x14ac:dyDescent="0.25">
      <c r="A6" s="220" t="s">
        <v>105</v>
      </c>
      <c r="B6" s="221"/>
      <c r="C6" s="221"/>
      <c r="D6" s="221"/>
      <c r="E6" s="221"/>
      <c r="F6" s="221"/>
      <c r="G6" s="221"/>
    </row>
    <row r="7" spans="1:7" ht="15" customHeight="1" x14ac:dyDescent="0.25">
      <c r="A7" s="16"/>
      <c r="B7" s="17"/>
      <c r="C7" s="17"/>
      <c r="D7" s="17"/>
      <c r="E7" s="17"/>
      <c r="F7" s="17"/>
      <c r="G7" s="17"/>
    </row>
    <row r="8" spans="1:7" x14ac:dyDescent="0.25">
      <c r="A8" s="183" t="s">
        <v>106</v>
      </c>
      <c r="B8" s="183"/>
      <c r="C8" s="183"/>
      <c r="D8" s="183"/>
      <c r="E8" s="183"/>
      <c r="F8" s="183"/>
      <c r="G8" s="183"/>
    </row>
    <row r="9" spans="1:7" x14ac:dyDescent="0.25">
      <c r="A9" s="193" t="s">
        <v>1</v>
      </c>
      <c r="B9" s="193"/>
      <c r="C9" s="193"/>
      <c r="D9" s="193"/>
      <c r="E9" s="193"/>
      <c r="F9" s="193"/>
      <c r="G9" s="19"/>
    </row>
    <row r="10" spans="1:7" x14ac:dyDescent="0.25">
      <c r="A10" s="193" t="s">
        <v>2</v>
      </c>
      <c r="B10" s="193"/>
      <c r="C10" s="193"/>
      <c r="D10" s="193"/>
      <c r="E10" s="193"/>
      <c r="F10" s="193"/>
      <c r="G10" s="19" t="s">
        <v>107</v>
      </c>
    </row>
    <row r="11" spans="1:7" x14ac:dyDescent="0.25">
      <c r="A11" s="193" t="s">
        <v>3</v>
      </c>
      <c r="B11" s="193"/>
      <c r="C11" s="193"/>
      <c r="D11" s="193"/>
      <c r="E11" s="193"/>
      <c r="F11" s="193"/>
      <c r="G11" s="19"/>
    </row>
    <row r="12" spans="1:7" x14ac:dyDescent="0.25">
      <c r="A12" s="193" t="s">
        <v>4</v>
      </c>
      <c r="B12" s="193"/>
      <c r="C12" s="193"/>
      <c r="D12" s="193"/>
      <c r="E12" s="193"/>
      <c r="F12" s="193"/>
      <c r="G12" s="19" t="s">
        <v>108</v>
      </c>
    </row>
    <row r="13" spans="1:7" x14ac:dyDescent="0.25">
      <c r="A13" s="222" t="s">
        <v>109</v>
      </c>
      <c r="B13" s="223"/>
      <c r="C13" s="223"/>
      <c r="D13" s="223"/>
      <c r="E13" s="223"/>
      <c r="F13" s="223"/>
      <c r="G13" s="224"/>
    </row>
    <row r="14" spans="1:7" x14ac:dyDescent="0.25">
      <c r="A14" s="225" t="s">
        <v>110</v>
      </c>
      <c r="B14" s="226"/>
      <c r="C14" s="226"/>
      <c r="D14" s="226"/>
      <c r="E14" s="226"/>
      <c r="F14" s="226"/>
      <c r="G14" s="227"/>
    </row>
    <row r="15" spans="1:7" x14ac:dyDescent="0.25">
      <c r="A15" s="225" t="s">
        <v>111</v>
      </c>
      <c r="B15" s="226"/>
      <c r="C15" s="226"/>
      <c r="D15" s="226"/>
      <c r="E15" s="226"/>
      <c r="F15" s="226"/>
      <c r="G15" s="227"/>
    </row>
    <row r="16" spans="1:7" x14ac:dyDescent="0.25">
      <c r="A16" s="228" t="s">
        <v>112</v>
      </c>
      <c r="B16" s="229"/>
      <c r="C16" s="229"/>
      <c r="D16" s="229"/>
      <c r="E16" s="229"/>
      <c r="F16" s="229"/>
      <c r="G16" s="230"/>
    </row>
    <row r="17" spans="1:7" ht="33" customHeight="1" x14ac:dyDescent="0.25">
      <c r="A17" s="27">
        <v>1</v>
      </c>
      <c r="B17" s="206" t="s">
        <v>5</v>
      </c>
      <c r="C17" s="206"/>
      <c r="D17" s="206"/>
      <c r="E17" s="206"/>
      <c r="F17" s="206"/>
      <c r="G17" s="23"/>
    </row>
    <row r="18" spans="1:7" x14ac:dyDescent="0.25">
      <c r="A18" s="18">
        <v>2</v>
      </c>
      <c r="B18" s="193" t="s">
        <v>6</v>
      </c>
      <c r="C18" s="193"/>
      <c r="D18" s="193"/>
      <c r="E18" s="193"/>
      <c r="F18" s="193"/>
      <c r="G18" s="19"/>
    </row>
    <row r="19" spans="1:7" ht="15" customHeight="1" x14ac:dyDescent="0.25">
      <c r="A19" s="18">
        <v>3</v>
      </c>
      <c r="B19" s="206" t="s">
        <v>7</v>
      </c>
      <c r="C19" s="206"/>
      <c r="D19" s="206"/>
      <c r="E19" s="206"/>
      <c r="F19" s="206"/>
      <c r="G19" s="19"/>
    </row>
    <row r="20" spans="1:7" ht="15" customHeight="1" x14ac:dyDescent="0.25">
      <c r="A20" s="18">
        <v>4</v>
      </c>
      <c r="B20" s="206" t="s">
        <v>8</v>
      </c>
      <c r="C20" s="206"/>
      <c r="D20" s="206"/>
      <c r="E20" s="206"/>
      <c r="F20" s="206"/>
      <c r="G20" s="19"/>
    </row>
    <row r="21" spans="1:7" ht="15" customHeight="1" x14ac:dyDescent="0.25">
      <c r="A21" s="1">
        <v>5</v>
      </c>
      <c r="B21" s="206" t="s">
        <v>9</v>
      </c>
      <c r="C21" s="206"/>
      <c r="D21" s="206"/>
      <c r="E21" s="206"/>
      <c r="F21" s="206"/>
      <c r="G21" s="19"/>
    </row>
    <row r="22" spans="1:7" ht="15.75" x14ac:dyDescent="0.25">
      <c r="A22" s="41" t="s">
        <v>103</v>
      </c>
      <c r="B22" s="42"/>
      <c r="C22" s="42"/>
      <c r="D22" s="42"/>
      <c r="E22" s="42"/>
      <c r="F22" s="42"/>
      <c r="G22" s="42"/>
    </row>
    <row r="23" spans="1:7" ht="18.75" customHeight="1" x14ac:dyDescent="0.25">
      <c r="A23" s="217" t="s">
        <v>113</v>
      </c>
      <c r="B23" s="218"/>
      <c r="C23" s="218"/>
      <c r="D23" s="218"/>
      <c r="E23" s="218"/>
      <c r="F23" s="218"/>
      <c r="G23" s="195"/>
    </row>
    <row r="24" spans="1:7" ht="15" customHeight="1" x14ac:dyDescent="0.25">
      <c r="A24" s="24">
        <v>1</v>
      </c>
      <c r="B24" s="215" t="s">
        <v>11</v>
      </c>
      <c r="C24" s="231"/>
      <c r="D24" s="231"/>
      <c r="E24" s="216"/>
      <c r="F24" s="215" t="s">
        <v>12</v>
      </c>
      <c r="G24" s="216"/>
    </row>
    <row r="25" spans="1:7" ht="15" customHeight="1" x14ac:dyDescent="0.25">
      <c r="A25" s="2" t="s">
        <v>13</v>
      </c>
      <c r="B25" s="193" t="s">
        <v>14</v>
      </c>
      <c r="C25" s="193"/>
      <c r="D25" s="193"/>
      <c r="E25" s="193"/>
      <c r="F25" s="184"/>
      <c r="G25" s="186"/>
    </row>
    <row r="26" spans="1:7" ht="15" customHeight="1" x14ac:dyDescent="0.25">
      <c r="A26" s="2" t="s">
        <v>15</v>
      </c>
      <c r="B26" s="193" t="s">
        <v>16</v>
      </c>
      <c r="C26" s="193"/>
      <c r="D26" s="193"/>
      <c r="E26" s="193"/>
      <c r="F26" s="184"/>
      <c r="G26" s="186"/>
    </row>
    <row r="27" spans="1:7" ht="15" customHeight="1" x14ac:dyDescent="0.25">
      <c r="A27" s="2" t="s">
        <v>17</v>
      </c>
      <c r="B27" s="193" t="s">
        <v>18</v>
      </c>
      <c r="C27" s="193"/>
      <c r="D27" s="193"/>
      <c r="E27" s="193"/>
      <c r="F27" s="184"/>
      <c r="G27" s="186"/>
    </row>
    <row r="28" spans="1:7" ht="15" customHeight="1" x14ac:dyDescent="0.25">
      <c r="A28" s="2" t="s">
        <v>19</v>
      </c>
      <c r="B28" s="193" t="s">
        <v>20</v>
      </c>
      <c r="C28" s="193"/>
      <c r="D28" s="193"/>
      <c r="E28" s="193"/>
      <c r="F28" s="184"/>
      <c r="G28" s="186"/>
    </row>
    <row r="29" spans="1:7" ht="15" customHeight="1" x14ac:dyDescent="0.25">
      <c r="A29" s="2" t="s">
        <v>21</v>
      </c>
      <c r="B29" s="193" t="s">
        <v>22</v>
      </c>
      <c r="C29" s="193"/>
      <c r="D29" s="193"/>
      <c r="E29" s="193"/>
      <c r="F29" s="184"/>
      <c r="G29" s="186"/>
    </row>
    <row r="30" spans="1:7" ht="15" customHeight="1" x14ac:dyDescent="0.25">
      <c r="A30" s="2" t="s">
        <v>23</v>
      </c>
      <c r="B30" s="193" t="s">
        <v>25</v>
      </c>
      <c r="C30" s="193"/>
      <c r="D30" s="193"/>
      <c r="E30" s="193"/>
      <c r="F30" s="184"/>
      <c r="G30" s="186"/>
    </row>
    <row r="31" spans="1:7" ht="15" customHeight="1" x14ac:dyDescent="0.25">
      <c r="A31" s="242" t="s">
        <v>26</v>
      </c>
      <c r="B31" s="243"/>
      <c r="C31" s="243"/>
      <c r="D31" s="243"/>
      <c r="E31" s="243"/>
      <c r="F31" s="244">
        <f>SUM(F25:F30)</f>
        <v>0</v>
      </c>
      <c r="G31" s="244"/>
    </row>
    <row r="32" spans="1:7" ht="34.5" customHeight="1" x14ac:dyDescent="0.25">
      <c r="A32" s="237" t="s">
        <v>114</v>
      </c>
      <c r="B32" s="237"/>
      <c r="C32" s="237"/>
      <c r="D32" s="237"/>
      <c r="E32" s="237"/>
      <c r="F32" s="237"/>
      <c r="G32" s="238"/>
    </row>
    <row r="33" spans="1:7" ht="19.5" customHeight="1" x14ac:dyDescent="0.25">
      <c r="A33" s="239" t="s">
        <v>27</v>
      </c>
      <c r="B33" s="240"/>
      <c r="C33" s="240"/>
      <c r="D33" s="240"/>
      <c r="E33" s="240"/>
      <c r="F33" s="240"/>
      <c r="G33" s="241"/>
    </row>
    <row r="34" spans="1:7" ht="19.5" customHeight="1" x14ac:dyDescent="0.25">
      <c r="A34" s="232" t="s">
        <v>115</v>
      </c>
      <c r="B34" s="233"/>
      <c r="C34" s="233"/>
      <c r="D34" s="233"/>
      <c r="E34" s="233"/>
      <c r="F34" s="233"/>
      <c r="G34" s="234"/>
    </row>
    <row r="35" spans="1:7" ht="15" customHeight="1" x14ac:dyDescent="0.25">
      <c r="A35" s="40" t="s">
        <v>53</v>
      </c>
      <c r="B35" s="204" t="s">
        <v>28</v>
      </c>
      <c r="C35" s="205"/>
      <c r="D35" s="205"/>
      <c r="E35" s="179"/>
      <c r="F35" s="22" t="s">
        <v>29</v>
      </c>
      <c r="G35" s="22" t="s">
        <v>12</v>
      </c>
    </row>
    <row r="36" spans="1:7" ht="15" customHeight="1" x14ac:dyDescent="0.25">
      <c r="A36" s="2" t="s">
        <v>13</v>
      </c>
      <c r="B36" s="193" t="s">
        <v>30</v>
      </c>
      <c r="C36" s="193"/>
      <c r="D36" s="193"/>
      <c r="E36" s="193"/>
      <c r="F36" s="5"/>
      <c r="G36" s="6">
        <f>F31*F36</f>
        <v>0</v>
      </c>
    </row>
    <row r="37" spans="1:7" ht="15" customHeight="1" x14ac:dyDescent="0.25">
      <c r="A37" s="2" t="s">
        <v>15</v>
      </c>
      <c r="B37" s="193" t="s">
        <v>31</v>
      </c>
      <c r="C37" s="193"/>
      <c r="D37" s="193"/>
      <c r="E37" s="193"/>
      <c r="F37" s="5"/>
      <c r="G37" s="6">
        <f>F31*F37</f>
        <v>0</v>
      </c>
    </row>
    <row r="38" spans="1:7" ht="15" customHeight="1" x14ac:dyDescent="0.25">
      <c r="A38" s="179" t="s">
        <v>32</v>
      </c>
      <c r="B38" s="180"/>
      <c r="C38" s="180"/>
      <c r="D38" s="180"/>
      <c r="E38" s="180"/>
      <c r="F38" s="7">
        <f>SUM(F36:F37)</f>
        <v>0</v>
      </c>
      <c r="G38" s="8">
        <f>G36+G37</f>
        <v>0</v>
      </c>
    </row>
    <row r="39" spans="1:7" ht="15" customHeight="1" x14ac:dyDescent="0.25">
      <c r="A39" s="235"/>
      <c r="B39" s="235"/>
      <c r="C39" s="235"/>
      <c r="D39" s="235"/>
      <c r="E39" s="235"/>
      <c r="F39" s="235"/>
      <c r="G39" s="236"/>
    </row>
    <row r="40" spans="1:7" ht="38.25" customHeight="1" x14ac:dyDescent="0.25">
      <c r="A40" s="198" t="s">
        <v>116</v>
      </c>
      <c r="B40" s="199"/>
      <c r="C40" s="199"/>
      <c r="D40" s="199"/>
      <c r="E40" s="199"/>
      <c r="F40" s="199"/>
      <c r="G40" s="200"/>
    </row>
    <row r="41" spans="1:7" ht="15" customHeight="1" x14ac:dyDescent="0.25">
      <c r="A41" s="40" t="s">
        <v>55</v>
      </c>
      <c r="B41" s="204" t="s">
        <v>33</v>
      </c>
      <c r="C41" s="205"/>
      <c r="D41" s="205"/>
      <c r="E41" s="179"/>
      <c r="F41" s="22" t="s">
        <v>29</v>
      </c>
      <c r="G41" s="9" t="s">
        <v>12</v>
      </c>
    </row>
    <row r="42" spans="1:7" ht="15" customHeight="1" x14ac:dyDescent="0.25">
      <c r="A42" s="2" t="s">
        <v>13</v>
      </c>
      <c r="B42" s="193" t="s">
        <v>34</v>
      </c>
      <c r="C42" s="193"/>
      <c r="D42" s="193"/>
      <c r="E42" s="193"/>
      <c r="F42" s="45">
        <v>0.2</v>
      </c>
      <c r="G42" s="6">
        <f>(F31+G38)*F42</f>
        <v>0</v>
      </c>
    </row>
    <row r="43" spans="1:7" ht="15" customHeight="1" x14ac:dyDescent="0.25">
      <c r="A43" s="2" t="s">
        <v>15</v>
      </c>
      <c r="B43" s="193" t="s">
        <v>35</v>
      </c>
      <c r="C43" s="193"/>
      <c r="D43" s="193"/>
      <c r="E43" s="193"/>
      <c r="F43" s="45">
        <v>2.5000000000000001E-2</v>
      </c>
      <c r="G43" s="6">
        <f>(F31+G38)*F43</f>
        <v>0</v>
      </c>
    </row>
    <row r="44" spans="1:7" ht="15" customHeight="1" x14ac:dyDescent="0.25">
      <c r="A44" s="2" t="s">
        <v>17</v>
      </c>
      <c r="B44" s="193" t="s">
        <v>36</v>
      </c>
      <c r="C44" s="193"/>
      <c r="D44" s="193"/>
      <c r="E44" s="193"/>
      <c r="F44" s="45"/>
      <c r="G44" s="6">
        <f>(F31+G38)*F44</f>
        <v>0</v>
      </c>
    </row>
    <row r="45" spans="1:7" ht="15" customHeight="1" x14ac:dyDescent="0.25">
      <c r="A45" s="2" t="s">
        <v>37</v>
      </c>
      <c r="B45" s="193" t="s">
        <v>38</v>
      </c>
      <c r="C45" s="193"/>
      <c r="D45" s="193"/>
      <c r="E45" s="193"/>
      <c r="F45" s="45">
        <v>1.4999999999999999E-2</v>
      </c>
      <c r="G45" s="6">
        <f>(F31+G38)*F45</f>
        <v>0</v>
      </c>
    </row>
    <row r="46" spans="1:7" ht="15" customHeight="1" x14ac:dyDescent="0.25">
      <c r="A46" s="2" t="s">
        <v>21</v>
      </c>
      <c r="B46" s="193" t="s">
        <v>39</v>
      </c>
      <c r="C46" s="193"/>
      <c r="D46" s="193"/>
      <c r="E46" s="193"/>
      <c r="F46" s="45">
        <v>0.01</v>
      </c>
      <c r="G46" s="6">
        <f>(F31+G38)*F46</f>
        <v>0</v>
      </c>
    </row>
    <row r="47" spans="1:7" ht="15" customHeight="1" x14ac:dyDescent="0.25">
      <c r="A47" s="2" t="s">
        <v>23</v>
      </c>
      <c r="B47" s="193" t="s">
        <v>40</v>
      </c>
      <c r="C47" s="193"/>
      <c r="D47" s="193"/>
      <c r="E47" s="193"/>
      <c r="F47" s="45">
        <v>6.0000000000000001E-3</v>
      </c>
      <c r="G47" s="6">
        <f>(F31+G38)*F47</f>
        <v>0</v>
      </c>
    </row>
    <row r="48" spans="1:7" ht="15" customHeight="1" x14ac:dyDescent="0.25">
      <c r="A48" s="2" t="s">
        <v>24</v>
      </c>
      <c r="B48" s="193" t="s">
        <v>41</v>
      </c>
      <c r="C48" s="193"/>
      <c r="D48" s="193"/>
      <c r="E48" s="193"/>
      <c r="F48" s="45">
        <v>2E-3</v>
      </c>
      <c r="G48" s="6">
        <f>(F31+G38)*F48</f>
        <v>0</v>
      </c>
    </row>
    <row r="49" spans="1:7" ht="15" customHeight="1" x14ac:dyDescent="0.25">
      <c r="A49" s="2" t="s">
        <v>42</v>
      </c>
      <c r="B49" s="193" t="s">
        <v>43</v>
      </c>
      <c r="C49" s="193"/>
      <c r="D49" s="193"/>
      <c r="E49" s="193"/>
      <c r="F49" s="45">
        <v>0.08</v>
      </c>
      <c r="G49" s="6">
        <f>(F31+G38)*F49</f>
        <v>0</v>
      </c>
    </row>
    <row r="50" spans="1:7" ht="15" customHeight="1" x14ac:dyDescent="0.25">
      <c r="A50" s="205" t="s">
        <v>45</v>
      </c>
      <c r="B50" s="205"/>
      <c r="C50" s="205"/>
      <c r="D50" s="205"/>
      <c r="E50" s="179"/>
      <c r="F50" s="44">
        <f>SUM(F42:F49)</f>
        <v>0.33800000000000002</v>
      </c>
      <c r="G50" s="10">
        <f>SUM(G42:G49)</f>
        <v>0</v>
      </c>
    </row>
    <row r="51" spans="1:7" ht="15" customHeight="1" x14ac:dyDescent="0.25">
      <c r="A51" s="211"/>
      <c r="B51" s="211"/>
      <c r="C51" s="211"/>
      <c r="D51" s="211"/>
      <c r="E51" s="211"/>
      <c r="F51" s="211"/>
      <c r="G51" s="211"/>
    </row>
    <row r="52" spans="1:7" ht="15" customHeight="1" x14ac:dyDescent="0.25">
      <c r="A52" s="198" t="s">
        <v>46</v>
      </c>
      <c r="B52" s="199"/>
      <c r="C52" s="199"/>
      <c r="D52" s="199"/>
      <c r="E52" s="199"/>
      <c r="F52" s="199"/>
      <c r="G52" s="200"/>
    </row>
    <row r="53" spans="1:7" ht="15" customHeight="1" x14ac:dyDescent="0.25">
      <c r="A53" s="40" t="s">
        <v>57</v>
      </c>
      <c r="B53" s="204" t="s">
        <v>46</v>
      </c>
      <c r="C53" s="205"/>
      <c r="D53" s="205"/>
      <c r="E53" s="179"/>
      <c r="F53" s="9"/>
      <c r="G53" s="9" t="s">
        <v>12</v>
      </c>
    </row>
    <row r="54" spans="1:7" ht="15" customHeight="1" x14ac:dyDescent="0.25">
      <c r="A54" s="2" t="s">
        <v>13</v>
      </c>
      <c r="B54" s="193" t="s">
        <v>47</v>
      </c>
      <c r="C54" s="193"/>
      <c r="D54" s="193"/>
      <c r="E54" s="193"/>
      <c r="F54" s="5"/>
      <c r="G54" s="5"/>
    </row>
    <row r="55" spans="1:7" ht="15" customHeight="1" x14ac:dyDescent="0.25">
      <c r="A55" s="2" t="s">
        <v>15</v>
      </c>
      <c r="B55" s="193" t="s">
        <v>48</v>
      </c>
      <c r="C55" s="193"/>
      <c r="D55" s="193"/>
      <c r="E55" s="193"/>
      <c r="F55" s="5"/>
      <c r="G55" s="5"/>
    </row>
    <row r="56" spans="1:7" ht="15" customHeight="1" x14ac:dyDescent="0.25">
      <c r="A56" s="2" t="s">
        <v>17</v>
      </c>
      <c r="B56" s="193" t="s">
        <v>49</v>
      </c>
      <c r="C56" s="193"/>
      <c r="D56" s="193"/>
      <c r="E56" s="193"/>
      <c r="F56" s="5"/>
      <c r="G56" s="5"/>
    </row>
    <row r="57" spans="1:7" ht="15" customHeight="1" x14ac:dyDescent="0.25">
      <c r="A57" s="2" t="s">
        <v>37</v>
      </c>
      <c r="B57" s="193" t="s">
        <v>44</v>
      </c>
      <c r="C57" s="193"/>
      <c r="D57" s="193"/>
      <c r="E57" s="193"/>
      <c r="F57" s="5"/>
      <c r="G57" s="5"/>
    </row>
    <row r="58" spans="1:7" ht="15" customHeight="1" x14ac:dyDescent="0.25">
      <c r="A58" s="202" t="s">
        <v>50</v>
      </c>
      <c r="B58" s="203"/>
      <c r="C58" s="203"/>
      <c r="D58" s="203"/>
      <c r="E58" s="203"/>
      <c r="F58" s="9"/>
      <c r="G58" s="8">
        <f>SUM(G54:G57)</f>
        <v>0</v>
      </c>
    </row>
    <row r="59" spans="1:7" ht="15" customHeight="1" x14ac:dyDescent="0.25"/>
    <row r="60" spans="1:7" ht="15" customHeight="1" x14ac:dyDescent="0.25">
      <c r="A60" s="198" t="s">
        <v>51</v>
      </c>
      <c r="B60" s="199"/>
      <c r="C60" s="199"/>
      <c r="D60" s="199"/>
      <c r="E60" s="199"/>
      <c r="F60" s="199"/>
      <c r="G60" s="200"/>
    </row>
    <row r="61" spans="1:7" ht="15" customHeight="1" x14ac:dyDescent="0.25">
      <c r="A61" s="43">
        <v>2</v>
      </c>
      <c r="B61" s="184" t="s">
        <v>52</v>
      </c>
      <c r="C61" s="185"/>
      <c r="D61" s="185"/>
      <c r="E61" s="185"/>
      <c r="F61" s="186"/>
      <c r="G61" s="5" t="s">
        <v>12</v>
      </c>
    </row>
    <row r="62" spans="1:7" ht="15" customHeight="1" x14ac:dyDescent="0.25">
      <c r="A62" s="2" t="s">
        <v>53</v>
      </c>
      <c r="B62" s="193" t="s">
        <v>54</v>
      </c>
      <c r="C62" s="193"/>
      <c r="D62" s="193"/>
      <c r="E62" s="193"/>
      <c r="F62" s="193"/>
      <c r="G62" s="11">
        <f>G38</f>
        <v>0</v>
      </c>
    </row>
    <row r="63" spans="1:7" ht="15" customHeight="1" x14ac:dyDescent="0.25">
      <c r="A63" s="2" t="s">
        <v>55</v>
      </c>
      <c r="B63" s="193" t="s">
        <v>56</v>
      </c>
      <c r="C63" s="193"/>
      <c r="D63" s="193"/>
      <c r="E63" s="193"/>
      <c r="F63" s="193"/>
      <c r="G63" s="11">
        <f>G50</f>
        <v>0</v>
      </c>
    </row>
    <row r="64" spans="1:7" ht="15" customHeight="1" x14ac:dyDescent="0.25">
      <c r="A64" s="2" t="s">
        <v>57</v>
      </c>
      <c r="B64" s="193" t="s">
        <v>58</v>
      </c>
      <c r="C64" s="193"/>
      <c r="D64" s="193"/>
      <c r="E64" s="193"/>
      <c r="F64" s="193"/>
      <c r="G64" s="11">
        <f>G58</f>
        <v>0</v>
      </c>
    </row>
    <row r="65" spans="1:7" ht="18.75" customHeight="1" x14ac:dyDescent="0.25">
      <c r="A65" s="179" t="s">
        <v>59</v>
      </c>
      <c r="B65" s="180"/>
      <c r="C65" s="180"/>
      <c r="D65" s="180"/>
      <c r="E65" s="180"/>
      <c r="F65" s="180"/>
      <c r="G65" s="8">
        <f>SUM(G62:G64)</f>
        <v>0</v>
      </c>
    </row>
    <row r="66" spans="1:7" ht="15" customHeight="1" x14ac:dyDescent="0.25"/>
    <row r="67" spans="1:7" ht="15" customHeight="1" x14ac:dyDescent="0.25">
      <c r="A67" s="196" t="s">
        <v>117</v>
      </c>
      <c r="B67" s="196"/>
      <c r="C67" s="196"/>
      <c r="D67" s="196"/>
      <c r="E67" s="196"/>
      <c r="F67" s="196"/>
      <c r="G67" s="196"/>
    </row>
    <row r="68" spans="1:7" ht="21.75" customHeight="1" x14ac:dyDescent="0.25">
      <c r="A68" s="46">
        <v>3</v>
      </c>
      <c r="B68" s="210" t="s">
        <v>61</v>
      </c>
      <c r="C68" s="210"/>
      <c r="D68" s="210"/>
      <c r="E68" s="210"/>
      <c r="F68" s="25" t="s">
        <v>29</v>
      </c>
      <c r="G68" s="25" t="s">
        <v>12</v>
      </c>
    </row>
    <row r="69" spans="1:7" ht="33" customHeight="1" x14ac:dyDescent="0.25">
      <c r="A69" s="2" t="s">
        <v>13</v>
      </c>
      <c r="B69" s="193" t="s">
        <v>62</v>
      </c>
      <c r="C69" s="193"/>
      <c r="D69" s="193"/>
      <c r="E69" s="193"/>
      <c r="F69" s="5"/>
      <c r="G69" s="11">
        <f>F31*F69</f>
        <v>0</v>
      </c>
    </row>
    <row r="70" spans="1:7" ht="35.25" customHeight="1" x14ac:dyDescent="0.25">
      <c r="A70" s="2" t="s">
        <v>15</v>
      </c>
      <c r="B70" s="208" t="s">
        <v>63</v>
      </c>
      <c r="C70" s="208"/>
      <c r="D70" s="208"/>
      <c r="E70" s="208"/>
      <c r="F70" s="6">
        <f>8%*F69</f>
        <v>0</v>
      </c>
      <c r="G70" s="6">
        <f>F31*F70</f>
        <v>0</v>
      </c>
    </row>
    <row r="71" spans="1:7" ht="29.25" customHeight="1" x14ac:dyDescent="0.25">
      <c r="A71" s="2" t="s">
        <v>17</v>
      </c>
      <c r="B71" s="208" t="s">
        <v>328</v>
      </c>
      <c r="C71" s="208"/>
      <c r="D71" s="208"/>
      <c r="E71" s="208"/>
      <c r="F71" s="6">
        <f>F69*8%*(40%)</f>
        <v>0</v>
      </c>
      <c r="G71" s="5"/>
    </row>
    <row r="72" spans="1:7" ht="28.5" customHeight="1" x14ac:dyDescent="0.25">
      <c r="A72" s="2" t="s">
        <v>37</v>
      </c>
      <c r="B72" s="193" t="s">
        <v>64</v>
      </c>
      <c r="C72" s="193"/>
      <c r="D72" s="193"/>
      <c r="E72" s="193"/>
      <c r="F72" s="5"/>
      <c r="G72" s="11">
        <f>F31*F72</f>
        <v>0</v>
      </c>
    </row>
    <row r="73" spans="1:7" ht="64.5" customHeight="1" x14ac:dyDescent="0.25">
      <c r="A73" s="2" t="s">
        <v>21</v>
      </c>
      <c r="B73" s="208" t="s">
        <v>65</v>
      </c>
      <c r="C73" s="208"/>
      <c r="D73" s="208"/>
      <c r="E73" s="208"/>
      <c r="F73" s="6">
        <f>F72*F50</f>
        <v>0</v>
      </c>
      <c r="G73" s="6">
        <f>F31*F73</f>
        <v>0</v>
      </c>
    </row>
    <row r="74" spans="1:7" ht="30.75" customHeight="1" x14ac:dyDescent="0.25">
      <c r="A74" s="2" t="s">
        <v>23</v>
      </c>
      <c r="B74" s="209" t="s">
        <v>329</v>
      </c>
      <c r="C74" s="209"/>
      <c r="D74" s="209"/>
      <c r="E74" s="209"/>
      <c r="F74" s="6">
        <f>F72*8%*(40%)</f>
        <v>0</v>
      </c>
      <c r="G74" s="6">
        <f>F31*F74</f>
        <v>0</v>
      </c>
    </row>
    <row r="75" spans="1:7" ht="18.75" customHeight="1" x14ac:dyDescent="0.25">
      <c r="A75" s="179" t="s">
        <v>66</v>
      </c>
      <c r="B75" s="180"/>
      <c r="C75" s="180"/>
      <c r="D75" s="180"/>
      <c r="E75" s="180"/>
      <c r="F75" s="13">
        <f>SUM(F69:F74)</f>
        <v>0</v>
      </c>
      <c r="G75" s="10">
        <f>SUM(G69:G74)</f>
        <v>0</v>
      </c>
    </row>
    <row r="76" spans="1:7" ht="15" customHeight="1" x14ac:dyDescent="0.25"/>
    <row r="77" spans="1:7" ht="21.75" customHeight="1" x14ac:dyDescent="0.25">
      <c r="A77" s="195" t="s">
        <v>67</v>
      </c>
      <c r="B77" s="196"/>
      <c r="C77" s="196"/>
      <c r="D77" s="196"/>
      <c r="E77" s="196"/>
      <c r="F77" s="196"/>
      <c r="G77" s="196"/>
    </row>
    <row r="78" spans="1:7" ht="25.5" customHeight="1" x14ac:dyDescent="0.25">
      <c r="A78" s="207" t="s">
        <v>118</v>
      </c>
      <c r="B78" s="207"/>
      <c r="C78" s="207"/>
      <c r="D78" s="207"/>
      <c r="E78" s="207"/>
      <c r="F78" s="207"/>
      <c r="G78" s="207"/>
    </row>
    <row r="79" spans="1:7" ht="15" customHeight="1" x14ac:dyDescent="0.25">
      <c r="A79" s="40" t="s">
        <v>72</v>
      </c>
      <c r="B79" s="204" t="s">
        <v>119</v>
      </c>
      <c r="C79" s="205"/>
      <c r="D79" s="205"/>
      <c r="E79" s="179"/>
      <c r="F79" s="22" t="s">
        <v>29</v>
      </c>
      <c r="G79" s="9" t="s">
        <v>12</v>
      </c>
    </row>
    <row r="80" spans="1:7" ht="15" customHeight="1" x14ac:dyDescent="0.25">
      <c r="A80" s="2" t="s">
        <v>13</v>
      </c>
      <c r="B80" s="193" t="s">
        <v>120</v>
      </c>
      <c r="C80" s="193"/>
      <c r="D80" s="193"/>
      <c r="E80" s="193"/>
      <c r="F80" s="45"/>
      <c r="G80" s="11">
        <f>F31*F80</f>
        <v>0</v>
      </c>
    </row>
    <row r="81" spans="1:7" ht="15" customHeight="1" x14ac:dyDescent="0.25">
      <c r="A81" s="2" t="s">
        <v>15</v>
      </c>
      <c r="B81" s="193" t="s">
        <v>121</v>
      </c>
      <c r="C81" s="193"/>
      <c r="D81" s="193"/>
      <c r="E81" s="193"/>
      <c r="F81" s="45"/>
      <c r="G81" s="11">
        <f>F31*F81</f>
        <v>0</v>
      </c>
    </row>
    <row r="82" spans="1:7" ht="15" customHeight="1" x14ac:dyDescent="0.25">
      <c r="A82" s="2" t="s">
        <v>17</v>
      </c>
      <c r="B82" s="193" t="s">
        <v>122</v>
      </c>
      <c r="C82" s="193"/>
      <c r="D82" s="193"/>
      <c r="E82" s="193"/>
      <c r="F82" s="45"/>
      <c r="G82" s="11">
        <f>F31*F82</f>
        <v>0</v>
      </c>
    </row>
    <row r="83" spans="1:7" ht="15" customHeight="1" x14ac:dyDescent="0.25">
      <c r="A83" s="2" t="s">
        <v>37</v>
      </c>
      <c r="B83" s="193" t="s">
        <v>123</v>
      </c>
      <c r="C83" s="193"/>
      <c r="D83" s="193"/>
      <c r="E83" s="193"/>
      <c r="F83" s="45"/>
      <c r="G83" s="11">
        <f>F31*F83</f>
        <v>0</v>
      </c>
    </row>
    <row r="84" spans="1:7" ht="15" customHeight="1" x14ac:dyDescent="0.25">
      <c r="A84" s="2" t="s">
        <v>21</v>
      </c>
      <c r="B84" s="193" t="s">
        <v>124</v>
      </c>
      <c r="C84" s="193"/>
      <c r="D84" s="193"/>
      <c r="E84" s="193"/>
      <c r="F84" s="45"/>
      <c r="G84" s="11">
        <f>F31*F84</f>
        <v>0</v>
      </c>
    </row>
    <row r="85" spans="1:7" ht="15" customHeight="1" x14ac:dyDescent="0.25">
      <c r="A85" s="2" t="s">
        <v>23</v>
      </c>
      <c r="B85" s="193" t="s">
        <v>125</v>
      </c>
      <c r="C85" s="193"/>
      <c r="D85" s="193"/>
      <c r="E85" s="193"/>
      <c r="F85" s="45"/>
      <c r="G85" s="11">
        <f>F31*F85</f>
        <v>0</v>
      </c>
    </row>
    <row r="86" spans="1:7" ht="15" customHeight="1" x14ac:dyDescent="0.25">
      <c r="A86" s="179" t="s">
        <v>68</v>
      </c>
      <c r="B86" s="180"/>
      <c r="C86" s="180"/>
      <c r="D86" s="180"/>
      <c r="E86" s="180"/>
      <c r="F86" s="47">
        <f>SUM(F80:F85)</f>
        <v>0</v>
      </c>
      <c r="G86" s="10">
        <f>SUM(G80:G85)</f>
        <v>0</v>
      </c>
    </row>
    <row r="87" spans="1:7" ht="15" customHeight="1" x14ac:dyDescent="0.25"/>
    <row r="88" spans="1:7" ht="29.25" customHeight="1" x14ac:dyDescent="0.25">
      <c r="A88" s="207" t="s">
        <v>126</v>
      </c>
      <c r="B88" s="207"/>
      <c r="C88" s="207"/>
      <c r="D88" s="207"/>
      <c r="E88" s="207"/>
      <c r="F88" s="207"/>
      <c r="G88" s="207"/>
    </row>
    <row r="89" spans="1:7" ht="18" customHeight="1" x14ac:dyDescent="0.25">
      <c r="A89" s="179" t="s">
        <v>69</v>
      </c>
      <c r="B89" s="180"/>
      <c r="C89" s="180"/>
      <c r="D89" s="180"/>
      <c r="E89" s="180"/>
      <c r="F89" s="22" t="s">
        <v>29</v>
      </c>
      <c r="G89" s="9" t="s">
        <v>12</v>
      </c>
    </row>
    <row r="90" spans="1:7" ht="26.25" customHeight="1" x14ac:dyDescent="0.25">
      <c r="A90" s="2" t="s">
        <v>13</v>
      </c>
      <c r="B90" s="206" t="s">
        <v>127</v>
      </c>
      <c r="C90" s="206"/>
      <c r="D90" s="206"/>
      <c r="E90" s="206"/>
      <c r="F90" s="5"/>
      <c r="G90" s="11">
        <f>F31*F90</f>
        <v>0</v>
      </c>
    </row>
    <row r="91" spans="1:7" ht="15" customHeight="1" x14ac:dyDescent="0.25">
      <c r="A91" s="179" t="s">
        <v>70</v>
      </c>
      <c r="B91" s="180"/>
      <c r="C91" s="180"/>
      <c r="D91" s="180"/>
      <c r="E91" s="180"/>
      <c r="F91" s="47">
        <f>F90</f>
        <v>0</v>
      </c>
      <c r="G91" s="10">
        <f>G90</f>
        <v>0</v>
      </c>
    </row>
    <row r="92" spans="1:7" ht="15" customHeight="1" x14ac:dyDescent="0.25">
      <c r="A92" s="184"/>
      <c r="B92" s="185"/>
      <c r="C92" s="185"/>
      <c r="D92" s="185"/>
      <c r="E92" s="185"/>
      <c r="F92" s="185"/>
      <c r="G92" s="186"/>
    </row>
    <row r="93" spans="1:7" ht="37.5" customHeight="1" x14ac:dyDescent="0.25">
      <c r="A93" s="198" t="s">
        <v>128</v>
      </c>
      <c r="B93" s="199"/>
      <c r="C93" s="199"/>
      <c r="D93" s="199"/>
      <c r="E93" s="199"/>
      <c r="F93" s="199"/>
      <c r="G93" s="200"/>
    </row>
    <row r="94" spans="1:7" ht="18.75" customHeight="1" x14ac:dyDescent="0.25">
      <c r="A94" s="43">
        <v>4</v>
      </c>
      <c r="B94" s="184" t="s">
        <v>71</v>
      </c>
      <c r="C94" s="185"/>
      <c r="D94" s="185"/>
      <c r="E94" s="185"/>
      <c r="F94" s="186"/>
      <c r="G94" s="23" t="s">
        <v>12</v>
      </c>
    </row>
    <row r="95" spans="1:7" ht="15" customHeight="1" x14ac:dyDescent="0.25">
      <c r="A95" s="2" t="s">
        <v>72</v>
      </c>
      <c r="B95" s="193" t="s">
        <v>129</v>
      </c>
      <c r="C95" s="193"/>
      <c r="D95" s="193"/>
      <c r="E95" s="193"/>
      <c r="F95" s="193"/>
      <c r="G95" s="11">
        <f>G86</f>
        <v>0</v>
      </c>
    </row>
    <row r="96" spans="1:7" ht="15" customHeight="1" x14ac:dyDescent="0.25">
      <c r="A96" s="2" t="s">
        <v>73</v>
      </c>
      <c r="B96" s="193" t="s">
        <v>130</v>
      </c>
      <c r="C96" s="193"/>
      <c r="D96" s="193"/>
      <c r="E96" s="193"/>
      <c r="F96" s="193"/>
      <c r="G96" s="11">
        <f>G91</f>
        <v>0</v>
      </c>
    </row>
    <row r="97" spans="1:7" ht="15" customHeight="1" x14ac:dyDescent="0.25">
      <c r="A97" s="202" t="s">
        <v>74</v>
      </c>
      <c r="B97" s="203"/>
      <c r="C97" s="203"/>
      <c r="D97" s="203"/>
      <c r="E97" s="203"/>
      <c r="F97" s="203"/>
      <c r="G97" s="10">
        <f>SUM(G95+G96)</f>
        <v>0</v>
      </c>
    </row>
    <row r="98" spans="1:7" ht="15" customHeight="1" x14ac:dyDescent="0.25">
      <c r="A98" s="184"/>
      <c r="B98" s="185"/>
      <c r="C98" s="185"/>
      <c r="D98" s="185"/>
      <c r="E98" s="185"/>
      <c r="F98" s="185"/>
      <c r="G98" s="186"/>
    </row>
    <row r="99" spans="1:7" ht="15" customHeight="1" x14ac:dyDescent="0.25">
      <c r="A99" s="195" t="s">
        <v>75</v>
      </c>
      <c r="B99" s="196"/>
      <c r="C99" s="196"/>
      <c r="D99" s="196"/>
      <c r="E99" s="196"/>
      <c r="F99" s="196"/>
      <c r="G99" s="196"/>
    </row>
    <row r="100" spans="1:7" ht="15" customHeight="1" x14ac:dyDescent="0.25">
      <c r="A100" s="26">
        <v>5</v>
      </c>
      <c r="B100" s="184" t="s">
        <v>76</v>
      </c>
      <c r="C100" s="185"/>
      <c r="D100" s="185"/>
      <c r="E100" s="185"/>
      <c r="F100" s="186"/>
      <c r="G100" s="19" t="s">
        <v>12</v>
      </c>
    </row>
    <row r="101" spans="1:7" x14ac:dyDescent="0.25">
      <c r="A101" s="2" t="s">
        <v>13</v>
      </c>
      <c r="B101" s="201" t="s">
        <v>77</v>
      </c>
      <c r="C101" s="190"/>
      <c r="D101" s="190"/>
      <c r="E101" s="190"/>
      <c r="F101" s="191"/>
      <c r="G101" s="5"/>
    </row>
    <row r="102" spans="1:7" ht="18.75" customHeight="1" x14ac:dyDescent="0.25">
      <c r="A102" s="2" t="s">
        <v>15</v>
      </c>
      <c r="B102" s="201" t="s">
        <v>78</v>
      </c>
      <c r="C102" s="190"/>
      <c r="D102" s="190"/>
      <c r="E102" s="190"/>
      <c r="F102" s="191"/>
      <c r="G102" s="5"/>
    </row>
    <row r="103" spans="1:7" ht="15" customHeight="1" x14ac:dyDescent="0.25">
      <c r="A103" s="2" t="s">
        <v>17</v>
      </c>
      <c r="B103" s="201" t="s">
        <v>79</v>
      </c>
      <c r="C103" s="190"/>
      <c r="D103" s="190"/>
      <c r="E103" s="190"/>
      <c r="F103" s="191"/>
      <c r="G103" s="5"/>
    </row>
    <row r="104" spans="1:7" ht="23.25" customHeight="1" x14ac:dyDescent="0.25">
      <c r="A104" s="2" t="s">
        <v>37</v>
      </c>
      <c r="B104" s="201" t="s">
        <v>44</v>
      </c>
      <c r="C104" s="190"/>
      <c r="D104" s="190"/>
      <c r="E104" s="190"/>
      <c r="F104" s="191"/>
      <c r="G104" s="5"/>
    </row>
    <row r="105" spans="1:7" ht="30" customHeight="1" x14ac:dyDescent="0.25">
      <c r="A105" s="179" t="s">
        <v>80</v>
      </c>
      <c r="B105" s="180"/>
      <c r="C105" s="180"/>
      <c r="D105" s="180"/>
      <c r="E105" s="180"/>
      <c r="F105" s="180"/>
      <c r="G105" s="8">
        <f>SUM(G101:G104)</f>
        <v>0</v>
      </c>
    </row>
    <row r="106" spans="1:7" ht="15" customHeight="1" x14ac:dyDescent="0.25">
      <c r="A106" s="190" t="s">
        <v>131</v>
      </c>
      <c r="B106" s="190"/>
      <c r="C106" s="190"/>
      <c r="D106" s="190"/>
      <c r="E106" s="190"/>
      <c r="F106" s="190"/>
      <c r="G106" s="191"/>
    </row>
    <row r="107" spans="1:7" ht="15" customHeight="1" x14ac:dyDescent="0.25">
      <c r="A107" s="20"/>
      <c r="B107" s="20"/>
      <c r="C107" s="20"/>
      <c r="D107" s="20"/>
      <c r="E107" s="20"/>
      <c r="F107" s="20"/>
      <c r="G107" s="21"/>
    </row>
    <row r="108" spans="1:7" ht="15" customHeight="1" x14ac:dyDescent="0.25">
      <c r="A108" s="195" t="s">
        <v>81</v>
      </c>
      <c r="B108" s="196"/>
      <c r="C108" s="196"/>
      <c r="D108" s="196"/>
      <c r="E108" s="196"/>
      <c r="F108" s="196"/>
      <c r="G108" s="196"/>
    </row>
    <row r="109" spans="1:7" ht="15" customHeight="1" x14ac:dyDescent="0.25">
      <c r="A109" s="26">
        <v>6</v>
      </c>
      <c r="B109" s="197" t="s">
        <v>82</v>
      </c>
      <c r="C109" s="197"/>
      <c r="D109" s="197"/>
      <c r="E109" s="197"/>
      <c r="F109" s="19" t="s">
        <v>29</v>
      </c>
      <c r="G109" s="5" t="s">
        <v>12</v>
      </c>
    </row>
    <row r="110" spans="1:7" ht="15" customHeight="1" x14ac:dyDescent="0.25">
      <c r="A110" s="2" t="s">
        <v>13</v>
      </c>
      <c r="B110" s="193" t="s">
        <v>83</v>
      </c>
      <c r="C110" s="193"/>
      <c r="D110" s="193"/>
      <c r="E110" s="193"/>
      <c r="F110" s="45"/>
      <c r="G110" s="11">
        <f>F110*G130</f>
        <v>0</v>
      </c>
    </row>
    <row r="111" spans="1:7" ht="15" customHeight="1" x14ac:dyDescent="0.25">
      <c r="A111" s="2" t="s">
        <v>15</v>
      </c>
      <c r="B111" s="193" t="s">
        <v>84</v>
      </c>
      <c r="C111" s="193"/>
      <c r="D111" s="193"/>
      <c r="E111" s="193"/>
      <c r="F111" s="45"/>
      <c r="G111" s="6">
        <f>(G110+G130)*F111</f>
        <v>0</v>
      </c>
    </row>
    <row r="112" spans="1:7" ht="15" customHeight="1" x14ac:dyDescent="0.25">
      <c r="A112" s="2" t="s">
        <v>17</v>
      </c>
      <c r="B112" s="192" t="s">
        <v>85</v>
      </c>
      <c r="C112" s="192"/>
      <c r="D112" s="192"/>
      <c r="E112" s="192"/>
      <c r="F112" s="48"/>
      <c r="G112" s="6"/>
    </row>
    <row r="113" spans="1:7" ht="15" customHeight="1" x14ac:dyDescent="0.25">
      <c r="A113" s="2" t="s">
        <v>86</v>
      </c>
      <c r="B113" s="192" t="s">
        <v>87</v>
      </c>
      <c r="C113" s="192"/>
      <c r="D113" s="192"/>
      <c r="E113" s="192"/>
      <c r="F113" s="45"/>
      <c r="G113" s="6"/>
    </row>
    <row r="114" spans="1:7" ht="15" customHeight="1" x14ac:dyDescent="0.25">
      <c r="A114" s="2" t="s">
        <v>88</v>
      </c>
      <c r="B114" s="193" t="s">
        <v>89</v>
      </c>
      <c r="C114" s="193"/>
      <c r="D114" s="193"/>
      <c r="E114" s="193"/>
      <c r="F114" s="45"/>
      <c r="G114" s="6">
        <f>(G110+G111+G130)/(1-F112)*F114</f>
        <v>0</v>
      </c>
    </row>
    <row r="115" spans="1:7" ht="23.25" customHeight="1" x14ac:dyDescent="0.25">
      <c r="A115" s="2" t="s">
        <v>90</v>
      </c>
      <c r="B115" s="193" t="s">
        <v>91</v>
      </c>
      <c r="C115" s="193"/>
      <c r="D115" s="193"/>
      <c r="E115" s="193"/>
      <c r="F115" s="45"/>
      <c r="G115" s="6">
        <f>(G110+G111+G130)/(1-F112)*F115</f>
        <v>0</v>
      </c>
    </row>
    <row r="116" spans="1:7" x14ac:dyDescent="0.25">
      <c r="A116" s="2" t="s">
        <v>92</v>
      </c>
      <c r="B116" s="192" t="s">
        <v>93</v>
      </c>
      <c r="C116" s="192"/>
      <c r="D116" s="192"/>
      <c r="E116" s="192"/>
      <c r="F116" s="45"/>
      <c r="G116" s="5"/>
    </row>
    <row r="117" spans="1:7" x14ac:dyDescent="0.25">
      <c r="A117" s="2" t="s">
        <v>94</v>
      </c>
      <c r="B117" s="192" t="s">
        <v>95</v>
      </c>
      <c r="C117" s="192"/>
      <c r="D117" s="192"/>
      <c r="E117" s="192"/>
      <c r="F117" s="45"/>
      <c r="G117" s="11"/>
    </row>
    <row r="118" spans="1:7" x14ac:dyDescent="0.25">
      <c r="A118" s="2" t="s">
        <v>96</v>
      </c>
      <c r="B118" s="193" t="s">
        <v>97</v>
      </c>
      <c r="C118" s="193"/>
      <c r="D118" s="193"/>
      <c r="E118" s="193"/>
      <c r="F118" s="45"/>
      <c r="G118" s="6">
        <f>(G110+G111+G130)/(1-F112)*F118</f>
        <v>0</v>
      </c>
    </row>
    <row r="119" spans="1:7" x14ac:dyDescent="0.25">
      <c r="A119" s="179" t="s">
        <v>98</v>
      </c>
      <c r="B119" s="180"/>
      <c r="C119" s="180"/>
      <c r="D119" s="180"/>
      <c r="E119" s="180"/>
      <c r="F119" s="13"/>
      <c r="G119" s="10">
        <f>SUM(G110+G111+G114+G115+G118)</f>
        <v>0</v>
      </c>
    </row>
    <row r="120" spans="1:7" x14ac:dyDescent="0.25">
      <c r="A120" s="194" t="s">
        <v>99</v>
      </c>
      <c r="B120" s="194"/>
      <c r="C120" s="194"/>
      <c r="D120" s="194"/>
      <c r="E120" s="194"/>
      <c r="F120" s="194"/>
      <c r="G120" s="194"/>
    </row>
    <row r="121" spans="1:7" x14ac:dyDescent="0.25">
      <c r="A121" s="28" t="s">
        <v>132</v>
      </c>
      <c r="B121" s="28"/>
      <c r="C121" s="28"/>
      <c r="D121" s="28"/>
      <c r="E121" s="28"/>
      <c r="F121" s="28"/>
      <c r="G121" s="28"/>
    </row>
    <row r="122" spans="1:7" x14ac:dyDescent="0.25">
      <c r="A122" s="185"/>
      <c r="B122" s="185"/>
      <c r="C122" s="185"/>
      <c r="D122" s="185"/>
      <c r="E122" s="185"/>
      <c r="F122" s="185"/>
      <c r="G122" s="186"/>
    </row>
    <row r="123" spans="1:7" ht="18.75" x14ac:dyDescent="0.3">
      <c r="A123" s="187" t="s">
        <v>133</v>
      </c>
      <c r="B123" s="188"/>
      <c r="C123" s="188"/>
      <c r="D123" s="188"/>
      <c r="E123" s="188"/>
      <c r="F123" s="188"/>
      <c r="G123" s="188"/>
    </row>
    <row r="124" spans="1:7" x14ac:dyDescent="0.25">
      <c r="A124" s="186" t="s">
        <v>100</v>
      </c>
      <c r="B124" s="181"/>
      <c r="C124" s="181"/>
      <c r="D124" s="181"/>
      <c r="E124" s="181"/>
      <c r="F124" s="181"/>
      <c r="G124" s="5" t="s">
        <v>12</v>
      </c>
    </row>
    <row r="125" spans="1:7" x14ac:dyDescent="0.25">
      <c r="A125" s="2" t="s">
        <v>13</v>
      </c>
      <c r="B125" s="189" t="s">
        <v>10</v>
      </c>
      <c r="C125" s="189"/>
      <c r="D125" s="189"/>
      <c r="E125" s="189"/>
      <c r="F125" s="189"/>
      <c r="G125" s="11">
        <f>F31</f>
        <v>0</v>
      </c>
    </row>
    <row r="126" spans="1:7" x14ac:dyDescent="0.25">
      <c r="A126" s="2" t="s">
        <v>15</v>
      </c>
      <c r="B126" s="189" t="s">
        <v>27</v>
      </c>
      <c r="C126" s="189"/>
      <c r="D126" s="189"/>
      <c r="E126" s="189"/>
      <c r="F126" s="189"/>
      <c r="G126" s="11">
        <f>G65</f>
        <v>0</v>
      </c>
    </row>
    <row r="127" spans="1:7" x14ac:dyDescent="0.25">
      <c r="A127" s="2" t="s">
        <v>17</v>
      </c>
      <c r="B127" s="189" t="s">
        <v>60</v>
      </c>
      <c r="C127" s="189"/>
      <c r="D127" s="189"/>
      <c r="E127" s="189"/>
      <c r="F127" s="189"/>
      <c r="G127" s="11">
        <f>G75</f>
        <v>0</v>
      </c>
    </row>
    <row r="128" spans="1:7" x14ac:dyDescent="0.25">
      <c r="A128" s="2" t="s">
        <v>37</v>
      </c>
      <c r="B128" s="189" t="s">
        <v>67</v>
      </c>
      <c r="C128" s="189"/>
      <c r="D128" s="189"/>
      <c r="E128" s="189"/>
      <c r="F128" s="189"/>
      <c r="G128" s="11">
        <f>G97</f>
        <v>0</v>
      </c>
    </row>
    <row r="129" spans="1:7" x14ac:dyDescent="0.25">
      <c r="A129" s="2" t="s">
        <v>21</v>
      </c>
      <c r="B129" s="189" t="s">
        <v>75</v>
      </c>
      <c r="C129" s="189"/>
      <c r="D129" s="189"/>
      <c r="E129" s="189"/>
      <c r="F129" s="189"/>
      <c r="G129" s="6">
        <f>G105</f>
        <v>0</v>
      </c>
    </row>
    <row r="130" spans="1:7" x14ac:dyDescent="0.25">
      <c r="A130" s="179" t="s">
        <v>134</v>
      </c>
      <c r="B130" s="180"/>
      <c r="C130" s="180"/>
      <c r="D130" s="180"/>
      <c r="E130" s="180"/>
      <c r="F130" s="180"/>
      <c r="G130" s="10">
        <f>SUM(G125:G129)</f>
        <v>0</v>
      </c>
    </row>
    <row r="131" spans="1:7" ht="27.75" customHeight="1" x14ac:dyDescent="0.25">
      <c r="A131" s="2" t="s">
        <v>23</v>
      </c>
      <c r="B131" s="181" t="s">
        <v>81</v>
      </c>
      <c r="C131" s="181"/>
      <c r="D131" s="181"/>
      <c r="E131" s="181"/>
      <c r="F131" s="181"/>
      <c r="G131" s="6">
        <f>G119</f>
        <v>0</v>
      </c>
    </row>
    <row r="132" spans="1:7" x14ac:dyDescent="0.25">
      <c r="A132" s="182" t="s">
        <v>101</v>
      </c>
      <c r="B132" s="183"/>
      <c r="C132" s="183"/>
      <c r="D132" s="183"/>
      <c r="E132" s="183"/>
      <c r="F132" s="183"/>
      <c r="G132" s="10">
        <f>G130+G131</f>
        <v>0</v>
      </c>
    </row>
    <row r="133" spans="1:7" ht="23.25" customHeight="1" x14ac:dyDescent="0.25">
      <c r="A133" s="184"/>
      <c r="B133" s="185"/>
      <c r="C133" s="185"/>
      <c r="D133" s="185"/>
      <c r="E133" s="185"/>
      <c r="F133" s="185"/>
      <c r="G133" s="186"/>
    </row>
  </sheetData>
  <mergeCells count="131">
    <mergeCell ref="A130:F130"/>
    <mergeCell ref="B131:F131"/>
    <mergeCell ref="A132:F132"/>
    <mergeCell ref="A133:G133"/>
    <mergeCell ref="A1:G1"/>
    <mergeCell ref="A124:F124"/>
    <mergeCell ref="B125:F125"/>
    <mergeCell ref="B126:F126"/>
    <mergeCell ref="B127:F127"/>
    <mergeCell ref="B128:F128"/>
    <mergeCell ref="B129:F129"/>
    <mergeCell ref="B117:E117"/>
    <mergeCell ref="B118:E118"/>
    <mergeCell ref="A119:E119"/>
    <mergeCell ref="A120:G120"/>
    <mergeCell ref="A122:G122"/>
    <mergeCell ref="A123:G123"/>
    <mergeCell ref="B111:E111"/>
    <mergeCell ref="B112:E112"/>
    <mergeCell ref="B113:E113"/>
    <mergeCell ref="B114:E114"/>
    <mergeCell ref="B115:E115"/>
    <mergeCell ref="B116:E116"/>
    <mergeCell ref="B104:F104"/>
    <mergeCell ref="A105:F105"/>
    <mergeCell ref="A106:G106"/>
    <mergeCell ref="A108:G108"/>
    <mergeCell ref="B109:E109"/>
    <mergeCell ref="B110:E110"/>
    <mergeCell ref="A98:G98"/>
    <mergeCell ref="A99:G99"/>
    <mergeCell ref="B100:F100"/>
    <mergeCell ref="B101:F101"/>
    <mergeCell ref="B102:F102"/>
    <mergeCell ref="B103:F103"/>
    <mergeCell ref="A92:G92"/>
    <mergeCell ref="A93:G93"/>
    <mergeCell ref="B94:F94"/>
    <mergeCell ref="B95:F95"/>
    <mergeCell ref="B96:F96"/>
    <mergeCell ref="A97:F97"/>
    <mergeCell ref="B85:E85"/>
    <mergeCell ref="A86:E86"/>
    <mergeCell ref="A88:G88"/>
    <mergeCell ref="A89:E89"/>
    <mergeCell ref="B90:E90"/>
    <mergeCell ref="A91:E91"/>
    <mergeCell ref="B79:E79"/>
    <mergeCell ref="B80:E80"/>
    <mergeCell ref="B81:E81"/>
    <mergeCell ref="B82:E82"/>
    <mergeCell ref="B83:E83"/>
    <mergeCell ref="B84:E84"/>
    <mergeCell ref="B72:E72"/>
    <mergeCell ref="B73:E73"/>
    <mergeCell ref="B74:E74"/>
    <mergeCell ref="A75:E75"/>
    <mergeCell ref="A77:G77"/>
    <mergeCell ref="A78:G78"/>
    <mergeCell ref="A65:F65"/>
    <mergeCell ref="A67:G67"/>
    <mergeCell ref="B68:E68"/>
    <mergeCell ref="B69:E69"/>
    <mergeCell ref="B70:E70"/>
    <mergeCell ref="B71:E71"/>
    <mergeCell ref="A58:E58"/>
    <mergeCell ref="A60:G60"/>
    <mergeCell ref="B61:F61"/>
    <mergeCell ref="B62:F62"/>
    <mergeCell ref="B63:F63"/>
    <mergeCell ref="B64:F64"/>
    <mergeCell ref="A52:G52"/>
    <mergeCell ref="B53:E53"/>
    <mergeCell ref="B54:E54"/>
    <mergeCell ref="B55:E55"/>
    <mergeCell ref="B56:E56"/>
    <mergeCell ref="B57:E57"/>
    <mergeCell ref="B46:E46"/>
    <mergeCell ref="B47:E47"/>
    <mergeCell ref="B48:E48"/>
    <mergeCell ref="B49:E49"/>
    <mergeCell ref="A50:E50"/>
    <mergeCell ref="A51:G51"/>
    <mergeCell ref="A40:G40"/>
    <mergeCell ref="B41:E41"/>
    <mergeCell ref="B42:E42"/>
    <mergeCell ref="B43:E43"/>
    <mergeCell ref="B44:E44"/>
    <mergeCell ref="B45:E45"/>
    <mergeCell ref="A34:G34"/>
    <mergeCell ref="B35:E35"/>
    <mergeCell ref="B36:E36"/>
    <mergeCell ref="B37:E37"/>
    <mergeCell ref="A38:E38"/>
    <mergeCell ref="A39:G39"/>
    <mergeCell ref="B30:E30"/>
    <mergeCell ref="F30:G30"/>
    <mergeCell ref="A31:E31"/>
    <mergeCell ref="F31:G31"/>
    <mergeCell ref="A32:G32"/>
    <mergeCell ref="A33:G33"/>
    <mergeCell ref="B27:E27"/>
    <mergeCell ref="F27:G27"/>
    <mergeCell ref="B28:E28"/>
    <mergeCell ref="F28:G28"/>
    <mergeCell ref="B29:E29"/>
    <mergeCell ref="F29:G29"/>
    <mergeCell ref="B24:E24"/>
    <mergeCell ref="F24:G24"/>
    <mergeCell ref="B25:E25"/>
    <mergeCell ref="F25:G25"/>
    <mergeCell ref="B26:E26"/>
    <mergeCell ref="F26:G26"/>
    <mergeCell ref="B17:F17"/>
    <mergeCell ref="B18:F18"/>
    <mergeCell ref="B19:F19"/>
    <mergeCell ref="B20:F20"/>
    <mergeCell ref="B21:F21"/>
    <mergeCell ref="A23:G23"/>
    <mergeCell ref="A11:F11"/>
    <mergeCell ref="A12:F12"/>
    <mergeCell ref="A13:G13"/>
    <mergeCell ref="A14:G14"/>
    <mergeCell ref="A15:G15"/>
    <mergeCell ref="A16:G16"/>
    <mergeCell ref="A3:G3"/>
    <mergeCell ref="A5:G5"/>
    <mergeCell ref="A6:G6"/>
    <mergeCell ref="A8:G8"/>
    <mergeCell ref="A9:F9"/>
    <mergeCell ref="A10:F10"/>
  </mergeCells>
  <pageMargins left="0.511811024" right="0.511811024" top="0.78740157499999996" bottom="0.78740157499999996" header="0.31496062000000002" footer="0.31496062000000002"/>
  <pageSetup paperSize="9" scale="90" orientation="portrait" r:id="rId1"/>
  <rowBreaks count="1" manualBreakCount="1">
    <brk id="85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09B9A-43FF-451C-B5D3-354B9A96EFD8}">
  <dimension ref="A1:G133"/>
  <sheetViews>
    <sheetView topLeftCell="A52" zoomScaleNormal="100" workbookViewId="0">
      <selection activeCell="F74" sqref="F74"/>
    </sheetView>
  </sheetViews>
  <sheetFormatPr defaultRowHeight="15" x14ac:dyDescent="0.25"/>
  <cols>
    <col min="1" max="1" width="12.5703125" customWidth="1"/>
    <col min="2" max="2" width="11.85546875" customWidth="1"/>
    <col min="3" max="3" width="14" customWidth="1"/>
    <col min="4" max="4" width="14.42578125" customWidth="1"/>
    <col min="5" max="5" width="12" customWidth="1"/>
    <col min="7" max="7" width="19.85546875" customWidth="1"/>
  </cols>
  <sheetData>
    <row r="1" spans="1:7" ht="18.75" thickBot="1" x14ac:dyDescent="0.3">
      <c r="A1" s="212" t="s">
        <v>327</v>
      </c>
      <c r="B1" s="213"/>
      <c r="C1" s="213"/>
      <c r="D1" s="213"/>
      <c r="E1" s="213"/>
      <c r="F1" s="213"/>
      <c r="G1" s="214"/>
    </row>
    <row r="2" spans="1:7" ht="18" x14ac:dyDescent="0.25">
      <c r="A2" s="126"/>
      <c r="B2" s="126"/>
      <c r="C2" s="126"/>
      <c r="D2" s="126"/>
      <c r="E2" s="126"/>
      <c r="F2" s="126"/>
      <c r="G2" s="126"/>
    </row>
    <row r="3" spans="1:7" ht="18.75" x14ac:dyDescent="0.3">
      <c r="A3" s="219" t="s">
        <v>0</v>
      </c>
      <c r="B3" s="219"/>
      <c r="C3" s="219"/>
      <c r="D3" s="219"/>
      <c r="E3" s="219"/>
      <c r="F3" s="219"/>
      <c r="G3" s="219"/>
    </row>
    <row r="4" spans="1:7" x14ac:dyDescent="0.25">
      <c r="A4" s="38"/>
      <c r="C4" s="39"/>
      <c r="D4" s="39"/>
      <c r="E4" s="39"/>
      <c r="F4" s="39"/>
      <c r="G4" s="39"/>
    </row>
    <row r="5" spans="1:7" x14ac:dyDescent="0.25">
      <c r="A5" s="220" t="s">
        <v>104</v>
      </c>
      <c r="B5" s="221"/>
      <c r="C5" s="221"/>
      <c r="D5" s="221"/>
      <c r="E5" s="221"/>
      <c r="F5" s="221"/>
      <c r="G5" s="221"/>
    </row>
    <row r="6" spans="1:7" ht="15" customHeight="1" x14ac:dyDescent="0.25">
      <c r="A6" s="220" t="s">
        <v>105</v>
      </c>
      <c r="B6" s="221"/>
      <c r="C6" s="221"/>
      <c r="D6" s="221"/>
      <c r="E6" s="221"/>
      <c r="F6" s="221"/>
      <c r="G6" s="221"/>
    </row>
    <row r="7" spans="1:7" ht="15" customHeight="1" x14ac:dyDescent="0.25">
      <c r="A7" s="16"/>
      <c r="B7" s="17"/>
      <c r="C7" s="17"/>
      <c r="D7" s="17"/>
      <c r="E7" s="17"/>
      <c r="F7" s="17"/>
      <c r="G7" s="17"/>
    </row>
    <row r="8" spans="1:7" x14ac:dyDescent="0.25">
      <c r="A8" s="183" t="s">
        <v>106</v>
      </c>
      <c r="B8" s="183"/>
      <c r="C8" s="183"/>
      <c r="D8" s="183"/>
      <c r="E8" s="183"/>
      <c r="F8" s="183"/>
      <c r="G8" s="183"/>
    </row>
    <row r="9" spans="1:7" x14ac:dyDescent="0.25">
      <c r="A9" s="193" t="s">
        <v>1</v>
      </c>
      <c r="B9" s="193"/>
      <c r="C9" s="193"/>
      <c r="D9" s="193"/>
      <c r="E9" s="193"/>
      <c r="F9" s="193"/>
      <c r="G9" s="32"/>
    </row>
    <row r="10" spans="1:7" x14ac:dyDescent="0.25">
      <c r="A10" s="193" t="s">
        <v>2</v>
      </c>
      <c r="B10" s="193"/>
      <c r="C10" s="193"/>
      <c r="D10" s="193"/>
      <c r="E10" s="193"/>
      <c r="F10" s="193"/>
      <c r="G10" s="32" t="s">
        <v>107</v>
      </c>
    </row>
    <row r="11" spans="1:7" x14ac:dyDescent="0.25">
      <c r="A11" s="193" t="s">
        <v>3</v>
      </c>
      <c r="B11" s="193"/>
      <c r="C11" s="193"/>
      <c r="D11" s="193"/>
      <c r="E11" s="193"/>
      <c r="F11" s="193"/>
      <c r="G11" s="32"/>
    </row>
    <row r="12" spans="1:7" x14ac:dyDescent="0.25">
      <c r="A12" s="193" t="s">
        <v>4</v>
      </c>
      <c r="B12" s="193"/>
      <c r="C12" s="193"/>
      <c r="D12" s="193"/>
      <c r="E12" s="193"/>
      <c r="F12" s="193"/>
      <c r="G12" s="32" t="s">
        <v>108</v>
      </c>
    </row>
    <row r="13" spans="1:7" x14ac:dyDescent="0.25">
      <c r="A13" s="222" t="s">
        <v>109</v>
      </c>
      <c r="B13" s="223"/>
      <c r="C13" s="223"/>
      <c r="D13" s="223"/>
      <c r="E13" s="223"/>
      <c r="F13" s="223"/>
      <c r="G13" s="224"/>
    </row>
    <row r="14" spans="1:7" x14ac:dyDescent="0.25">
      <c r="A14" s="225" t="s">
        <v>110</v>
      </c>
      <c r="B14" s="226"/>
      <c r="C14" s="226"/>
      <c r="D14" s="226"/>
      <c r="E14" s="226"/>
      <c r="F14" s="226"/>
      <c r="G14" s="227"/>
    </row>
    <row r="15" spans="1:7" x14ac:dyDescent="0.25">
      <c r="A15" s="225" t="s">
        <v>111</v>
      </c>
      <c r="B15" s="226"/>
      <c r="C15" s="226"/>
      <c r="D15" s="226"/>
      <c r="E15" s="226"/>
      <c r="F15" s="226"/>
      <c r="G15" s="227"/>
    </row>
    <row r="16" spans="1:7" x14ac:dyDescent="0.25">
      <c r="A16" s="228" t="s">
        <v>112</v>
      </c>
      <c r="B16" s="229"/>
      <c r="C16" s="229"/>
      <c r="D16" s="229"/>
      <c r="E16" s="229"/>
      <c r="F16" s="229"/>
      <c r="G16" s="230"/>
    </row>
    <row r="17" spans="1:7" ht="33" customHeight="1" x14ac:dyDescent="0.25">
      <c r="A17" s="27">
        <v>1</v>
      </c>
      <c r="B17" s="206" t="s">
        <v>5</v>
      </c>
      <c r="C17" s="206"/>
      <c r="D17" s="206"/>
      <c r="E17" s="206"/>
      <c r="F17" s="206"/>
      <c r="G17" s="23"/>
    </row>
    <row r="18" spans="1:7" x14ac:dyDescent="0.25">
      <c r="A18" s="29">
        <v>2</v>
      </c>
      <c r="B18" s="193" t="s">
        <v>6</v>
      </c>
      <c r="C18" s="193"/>
      <c r="D18" s="193"/>
      <c r="E18" s="193"/>
      <c r="F18" s="193"/>
      <c r="G18" s="32"/>
    </row>
    <row r="19" spans="1:7" ht="15" customHeight="1" x14ac:dyDescent="0.25">
      <c r="A19" s="29">
        <v>3</v>
      </c>
      <c r="B19" s="206" t="s">
        <v>7</v>
      </c>
      <c r="C19" s="206"/>
      <c r="D19" s="206"/>
      <c r="E19" s="206"/>
      <c r="F19" s="206"/>
      <c r="G19" s="32"/>
    </row>
    <row r="20" spans="1:7" ht="15" customHeight="1" x14ac:dyDescent="0.25">
      <c r="A20" s="29">
        <v>4</v>
      </c>
      <c r="B20" s="206" t="s">
        <v>8</v>
      </c>
      <c r="C20" s="206"/>
      <c r="D20" s="206"/>
      <c r="E20" s="206"/>
      <c r="F20" s="206"/>
      <c r="G20" s="32"/>
    </row>
    <row r="21" spans="1:7" ht="15" customHeight="1" x14ac:dyDescent="0.25">
      <c r="A21" s="1">
        <v>5</v>
      </c>
      <c r="B21" s="206" t="s">
        <v>9</v>
      </c>
      <c r="C21" s="206"/>
      <c r="D21" s="206"/>
      <c r="E21" s="206"/>
      <c r="F21" s="206"/>
      <c r="G21" s="32"/>
    </row>
    <row r="22" spans="1:7" ht="15.75" x14ac:dyDescent="0.25">
      <c r="A22" s="41" t="s">
        <v>103</v>
      </c>
      <c r="B22" s="42"/>
      <c r="C22" s="42"/>
      <c r="D22" s="42"/>
      <c r="E22" s="42"/>
      <c r="F22" s="42"/>
      <c r="G22" s="42"/>
    </row>
    <row r="23" spans="1:7" ht="18.75" customHeight="1" x14ac:dyDescent="0.25">
      <c r="A23" s="217" t="s">
        <v>113</v>
      </c>
      <c r="B23" s="218"/>
      <c r="C23" s="218"/>
      <c r="D23" s="218"/>
      <c r="E23" s="218"/>
      <c r="F23" s="218"/>
      <c r="G23" s="195"/>
    </row>
    <row r="24" spans="1:7" ht="15" customHeight="1" x14ac:dyDescent="0.25">
      <c r="A24" s="34">
        <v>1</v>
      </c>
      <c r="B24" s="215" t="s">
        <v>11</v>
      </c>
      <c r="C24" s="231"/>
      <c r="D24" s="231"/>
      <c r="E24" s="216"/>
      <c r="F24" s="215" t="s">
        <v>12</v>
      </c>
      <c r="G24" s="216"/>
    </row>
    <row r="25" spans="1:7" ht="15" customHeight="1" x14ac:dyDescent="0.25">
      <c r="A25" s="2" t="s">
        <v>13</v>
      </c>
      <c r="B25" s="193" t="s">
        <v>14</v>
      </c>
      <c r="C25" s="193"/>
      <c r="D25" s="193"/>
      <c r="E25" s="193"/>
      <c r="F25" s="184"/>
      <c r="G25" s="186"/>
    </row>
    <row r="26" spans="1:7" ht="15" customHeight="1" x14ac:dyDescent="0.25">
      <c r="A26" s="2" t="s">
        <v>15</v>
      </c>
      <c r="B26" s="193" t="s">
        <v>16</v>
      </c>
      <c r="C26" s="193"/>
      <c r="D26" s="193"/>
      <c r="E26" s="193"/>
      <c r="F26" s="184"/>
      <c r="G26" s="186"/>
    </row>
    <row r="27" spans="1:7" ht="15" customHeight="1" x14ac:dyDescent="0.25">
      <c r="A27" s="2" t="s">
        <v>17</v>
      </c>
      <c r="B27" s="193" t="s">
        <v>18</v>
      </c>
      <c r="C27" s="193"/>
      <c r="D27" s="193"/>
      <c r="E27" s="193"/>
      <c r="F27" s="184"/>
      <c r="G27" s="186"/>
    </row>
    <row r="28" spans="1:7" ht="15" customHeight="1" x14ac:dyDescent="0.25">
      <c r="A28" s="2" t="s">
        <v>19</v>
      </c>
      <c r="B28" s="193" t="s">
        <v>20</v>
      </c>
      <c r="C28" s="193"/>
      <c r="D28" s="193"/>
      <c r="E28" s="193"/>
      <c r="F28" s="184"/>
      <c r="G28" s="186"/>
    </row>
    <row r="29" spans="1:7" ht="15" customHeight="1" x14ac:dyDescent="0.25">
      <c r="A29" s="2" t="s">
        <v>21</v>
      </c>
      <c r="B29" s="193" t="s">
        <v>22</v>
      </c>
      <c r="C29" s="193"/>
      <c r="D29" s="193"/>
      <c r="E29" s="193"/>
      <c r="F29" s="184"/>
      <c r="G29" s="186"/>
    </row>
    <row r="30" spans="1:7" ht="15" customHeight="1" x14ac:dyDescent="0.25">
      <c r="A30" s="2" t="s">
        <v>23</v>
      </c>
      <c r="B30" s="193" t="s">
        <v>25</v>
      </c>
      <c r="C30" s="193"/>
      <c r="D30" s="193"/>
      <c r="E30" s="193"/>
      <c r="F30" s="184"/>
      <c r="G30" s="186"/>
    </row>
    <row r="31" spans="1:7" ht="15" customHeight="1" x14ac:dyDescent="0.25">
      <c r="A31" s="242" t="s">
        <v>26</v>
      </c>
      <c r="B31" s="243"/>
      <c r="C31" s="243"/>
      <c r="D31" s="243"/>
      <c r="E31" s="243"/>
      <c r="F31" s="244">
        <f>SUM(F25:F30)</f>
        <v>0</v>
      </c>
      <c r="G31" s="244"/>
    </row>
    <row r="32" spans="1:7" ht="34.5" customHeight="1" x14ac:dyDescent="0.25">
      <c r="A32" s="237" t="s">
        <v>114</v>
      </c>
      <c r="B32" s="237"/>
      <c r="C32" s="237"/>
      <c r="D32" s="237"/>
      <c r="E32" s="237"/>
      <c r="F32" s="237"/>
      <c r="G32" s="238"/>
    </row>
    <row r="33" spans="1:7" ht="19.5" customHeight="1" x14ac:dyDescent="0.25">
      <c r="A33" s="239" t="s">
        <v>27</v>
      </c>
      <c r="B33" s="240"/>
      <c r="C33" s="240"/>
      <c r="D33" s="240"/>
      <c r="E33" s="240"/>
      <c r="F33" s="240"/>
      <c r="G33" s="241"/>
    </row>
    <row r="34" spans="1:7" ht="19.5" customHeight="1" x14ac:dyDescent="0.25">
      <c r="A34" s="232" t="s">
        <v>115</v>
      </c>
      <c r="B34" s="233"/>
      <c r="C34" s="233"/>
      <c r="D34" s="233"/>
      <c r="E34" s="233"/>
      <c r="F34" s="233"/>
      <c r="G34" s="234"/>
    </row>
    <row r="35" spans="1:7" ht="15" customHeight="1" x14ac:dyDescent="0.25">
      <c r="A35" s="40" t="s">
        <v>53</v>
      </c>
      <c r="B35" s="204" t="s">
        <v>28</v>
      </c>
      <c r="C35" s="205"/>
      <c r="D35" s="205"/>
      <c r="E35" s="179"/>
      <c r="F35" s="35" t="s">
        <v>29</v>
      </c>
      <c r="G35" s="35" t="s">
        <v>12</v>
      </c>
    </row>
    <row r="36" spans="1:7" ht="15" customHeight="1" x14ac:dyDescent="0.25">
      <c r="A36" s="2" t="s">
        <v>13</v>
      </c>
      <c r="B36" s="193" t="s">
        <v>30</v>
      </c>
      <c r="C36" s="193"/>
      <c r="D36" s="193"/>
      <c r="E36" s="193"/>
      <c r="F36" s="5"/>
      <c r="G36" s="6">
        <f>F31*F36</f>
        <v>0</v>
      </c>
    </row>
    <row r="37" spans="1:7" ht="15" customHeight="1" x14ac:dyDescent="0.25">
      <c r="A37" s="2" t="s">
        <v>15</v>
      </c>
      <c r="B37" s="193" t="s">
        <v>31</v>
      </c>
      <c r="C37" s="193"/>
      <c r="D37" s="193"/>
      <c r="E37" s="193"/>
      <c r="F37" s="5"/>
      <c r="G37" s="6">
        <f>F31*F37</f>
        <v>0</v>
      </c>
    </row>
    <row r="38" spans="1:7" ht="15" customHeight="1" x14ac:dyDescent="0.25">
      <c r="A38" s="179" t="s">
        <v>32</v>
      </c>
      <c r="B38" s="180"/>
      <c r="C38" s="180"/>
      <c r="D38" s="180"/>
      <c r="E38" s="180"/>
      <c r="F38" s="7">
        <f>SUM(F36:F37)</f>
        <v>0</v>
      </c>
      <c r="G38" s="8">
        <f>G36+G37</f>
        <v>0</v>
      </c>
    </row>
    <row r="39" spans="1:7" ht="15" customHeight="1" x14ac:dyDescent="0.25">
      <c r="A39" s="235"/>
      <c r="B39" s="235"/>
      <c r="C39" s="235"/>
      <c r="D39" s="235"/>
      <c r="E39" s="235"/>
      <c r="F39" s="235"/>
      <c r="G39" s="236"/>
    </row>
    <row r="40" spans="1:7" ht="38.25" customHeight="1" x14ac:dyDescent="0.25">
      <c r="A40" s="198" t="s">
        <v>116</v>
      </c>
      <c r="B40" s="199"/>
      <c r="C40" s="199"/>
      <c r="D40" s="199"/>
      <c r="E40" s="199"/>
      <c r="F40" s="199"/>
      <c r="G40" s="200"/>
    </row>
    <row r="41" spans="1:7" ht="15" customHeight="1" x14ac:dyDescent="0.25">
      <c r="A41" s="40" t="s">
        <v>55</v>
      </c>
      <c r="B41" s="204" t="s">
        <v>33</v>
      </c>
      <c r="C41" s="205"/>
      <c r="D41" s="205"/>
      <c r="E41" s="179"/>
      <c r="F41" s="35" t="s">
        <v>29</v>
      </c>
      <c r="G41" s="9" t="s">
        <v>12</v>
      </c>
    </row>
    <row r="42" spans="1:7" ht="15" customHeight="1" x14ac:dyDescent="0.25">
      <c r="A42" s="2" t="s">
        <v>13</v>
      </c>
      <c r="B42" s="193" t="s">
        <v>34</v>
      </c>
      <c r="C42" s="193"/>
      <c r="D42" s="193"/>
      <c r="E42" s="193"/>
      <c r="F42" s="45">
        <v>0.2</v>
      </c>
      <c r="G42" s="6">
        <f>(F31+G38)*F42</f>
        <v>0</v>
      </c>
    </row>
    <row r="43" spans="1:7" ht="15" customHeight="1" x14ac:dyDescent="0.25">
      <c r="A43" s="2" t="s">
        <v>15</v>
      </c>
      <c r="B43" s="193" t="s">
        <v>35</v>
      </c>
      <c r="C43" s="193"/>
      <c r="D43" s="193"/>
      <c r="E43" s="193"/>
      <c r="F43" s="45">
        <v>2.5000000000000001E-2</v>
      </c>
      <c r="G43" s="6">
        <f>(F31+G38)*F43</f>
        <v>0</v>
      </c>
    </row>
    <row r="44" spans="1:7" ht="15" customHeight="1" x14ac:dyDescent="0.25">
      <c r="A44" s="2" t="s">
        <v>17</v>
      </c>
      <c r="B44" s="193" t="s">
        <v>36</v>
      </c>
      <c r="C44" s="193"/>
      <c r="D44" s="193"/>
      <c r="E44" s="193"/>
      <c r="F44" s="45"/>
      <c r="G44" s="6">
        <f>(F31+G38)*F44</f>
        <v>0</v>
      </c>
    </row>
    <row r="45" spans="1:7" ht="15" customHeight="1" x14ac:dyDescent="0.25">
      <c r="A45" s="2" t="s">
        <v>37</v>
      </c>
      <c r="B45" s="193" t="s">
        <v>38</v>
      </c>
      <c r="C45" s="193"/>
      <c r="D45" s="193"/>
      <c r="E45" s="193"/>
      <c r="F45" s="45">
        <v>1.4999999999999999E-2</v>
      </c>
      <c r="G45" s="6">
        <f>(F31+G38)*F45</f>
        <v>0</v>
      </c>
    </row>
    <row r="46" spans="1:7" ht="15" customHeight="1" x14ac:dyDescent="0.25">
      <c r="A46" s="2" t="s">
        <v>21</v>
      </c>
      <c r="B46" s="193" t="s">
        <v>39</v>
      </c>
      <c r="C46" s="193"/>
      <c r="D46" s="193"/>
      <c r="E46" s="193"/>
      <c r="F46" s="45">
        <v>0.01</v>
      </c>
      <c r="G46" s="6">
        <f>(F31+G38)*F46</f>
        <v>0</v>
      </c>
    </row>
    <row r="47" spans="1:7" ht="15" customHeight="1" x14ac:dyDescent="0.25">
      <c r="A47" s="2" t="s">
        <v>23</v>
      </c>
      <c r="B47" s="193" t="s">
        <v>40</v>
      </c>
      <c r="C47" s="193"/>
      <c r="D47" s="193"/>
      <c r="E47" s="193"/>
      <c r="F47" s="45">
        <v>6.0000000000000001E-3</v>
      </c>
      <c r="G47" s="6">
        <f>(F31+G38)*F47</f>
        <v>0</v>
      </c>
    </row>
    <row r="48" spans="1:7" ht="15" customHeight="1" x14ac:dyDescent="0.25">
      <c r="A48" s="2" t="s">
        <v>24</v>
      </c>
      <c r="B48" s="193" t="s">
        <v>41</v>
      </c>
      <c r="C48" s="193"/>
      <c r="D48" s="193"/>
      <c r="E48" s="193"/>
      <c r="F48" s="45">
        <v>2E-3</v>
      </c>
      <c r="G48" s="6">
        <f>(F31+G38)*F48</f>
        <v>0</v>
      </c>
    </row>
    <row r="49" spans="1:7" ht="15" customHeight="1" x14ac:dyDescent="0.25">
      <c r="A49" s="2" t="s">
        <v>42</v>
      </c>
      <c r="B49" s="193" t="s">
        <v>43</v>
      </c>
      <c r="C49" s="193"/>
      <c r="D49" s="193"/>
      <c r="E49" s="193"/>
      <c r="F49" s="45">
        <v>0.08</v>
      </c>
      <c r="G49" s="6">
        <f>(F31+G38)*F49</f>
        <v>0</v>
      </c>
    </row>
    <row r="50" spans="1:7" ht="15" customHeight="1" x14ac:dyDescent="0.25">
      <c r="A50" s="205" t="s">
        <v>45</v>
      </c>
      <c r="B50" s="205"/>
      <c r="C50" s="205"/>
      <c r="D50" s="205"/>
      <c r="E50" s="179"/>
      <c r="F50" s="44">
        <f>SUM(F42:F49)</f>
        <v>0.33800000000000002</v>
      </c>
      <c r="G50" s="10">
        <f>SUM(G42:G49)</f>
        <v>0</v>
      </c>
    </row>
    <row r="51" spans="1:7" ht="15" customHeight="1" x14ac:dyDescent="0.25">
      <c r="A51" s="211"/>
      <c r="B51" s="211"/>
      <c r="C51" s="211"/>
      <c r="D51" s="211"/>
      <c r="E51" s="211"/>
      <c r="F51" s="211"/>
      <c r="G51" s="211"/>
    </row>
    <row r="52" spans="1:7" ht="15" customHeight="1" x14ac:dyDescent="0.25">
      <c r="A52" s="198" t="s">
        <v>46</v>
      </c>
      <c r="B52" s="199"/>
      <c r="C52" s="199"/>
      <c r="D52" s="199"/>
      <c r="E52" s="199"/>
      <c r="F52" s="199"/>
      <c r="G52" s="200"/>
    </row>
    <row r="53" spans="1:7" ht="15" customHeight="1" x14ac:dyDescent="0.25">
      <c r="A53" s="40" t="s">
        <v>57</v>
      </c>
      <c r="B53" s="204" t="s">
        <v>46</v>
      </c>
      <c r="C53" s="205"/>
      <c r="D53" s="205"/>
      <c r="E53" s="179"/>
      <c r="F53" s="9"/>
      <c r="G53" s="9" t="s">
        <v>12</v>
      </c>
    </row>
    <row r="54" spans="1:7" ht="15" customHeight="1" x14ac:dyDescent="0.25">
      <c r="A54" s="2" t="s">
        <v>13</v>
      </c>
      <c r="B54" s="193" t="s">
        <v>47</v>
      </c>
      <c r="C54" s="193"/>
      <c r="D54" s="193"/>
      <c r="E54" s="193"/>
      <c r="F54" s="5"/>
      <c r="G54" s="5"/>
    </row>
    <row r="55" spans="1:7" ht="15" customHeight="1" x14ac:dyDescent="0.25">
      <c r="A55" s="2" t="s">
        <v>15</v>
      </c>
      <c r="B55" s="193" t="s">
        <v>48</v>
      </c>
      <c r="C55" s="193"/>
      <c r="D55" s="193"/>
      <c r="E55" s="193"/>
      <c r="F55" s="5"/>
      <c r="G55" s="5"/>
    </row>
    <row r="56" spans="1:7" ht="15" customHeight="1" x14ac:dyDescent="0.25">
      <c r="A56" s="2" t="s">
        <v>17</v>
      </c>
      <c r="B56" s="193" t="s">
        <v>49</v>
      </c>
      <c r="C56" s="193"/>
      <c r="D56" s="193"/>
      <c r="E56" s="193"/>
      <c r="F56" s="5"/>
      <c r="G56" s="5"/>
    </row>
    <row r="57" spans="1:7" ht="15" customHeight="1" x14ac:dyDescent="0.25">
      <c r="A57" s="2" t="s">
        <v>37</v>
      </c>
      <c r="B57" s="193" t="s">
        <v>44</v>
      </c>
      <c r="C57" s="193"/>
      <c r="D57" s="193"/>
      <c r="E57" s="193"/>
      <c r="F57" s="5"/>
      <c r="G57" s="5"/>
    </row>
    <row r="58" spans="1:7" ht="15" customHeight="1" x14ac:dyDescent="0.25">
      <c r="A58" s="202" t="s">
        <v>50</v>
      </c>
      <c r="B58" s="203"/>
      <c r="C58" s="203"/>
      <c r="D58" s="203"/>
      <c r="E58" s="203"/>
      <c r="F58" s="9"/>
      <c r="G58" s="8">
        <f>SUM(G54:G57)</f>
        <v>0</v>
      </c>
    </row>
    <row r="59" spans="1:7" ht="15" customHeight="1" x14ac:dyDescent="0.25"/>
    <row r="60" spans="1:7" ht="15" customHeight="1" x14ac:dyDescent="0.25">
      <c r="A60" s="198" t="s">
        <v>51</v>
      </c>
      <c r="B60" s="199"/>
      <c r="C60" s="199"/>
      <c r="D60" s="199"/>
      <c r="E60" s="199"/>
      <c r="F60" s="199"/>
      <c r="G60" s="200"/>
    </row>
    <row r="61" spans="1:7" ht="15" customHeight="1" x14ac:dyDescent="0.25">
      <c r="A61" s="43">
        <v>2</v>
      </c>
      <c r="B61" s="184" t="s">
        <v>52</v>
      </c>
      <c r="C61" s="185"/>
      <c r="D61" s="185"/>
      <c r="E61" s="185"/>
      <c r="F61" s="186"/>
      <c r="G61" s="5" t="s">
        <v>12</v>
      </c>
    </row>
    <row r="62" spans="1:7" ht="15" customHeight="1" x14ac:dyDescent="0.25">
      <c r="A62" s="2" t="s">
        <v>53</v>
      </c>
      <c r="B62" s="193" t="s">
        <v>54</v>
      </c>
      <c r="C62" s="193"/>
      <c r="D62" s="193"/>
      <c r="E62" s="193"/>
      <c r="F62" s="193"/>
      <c r="G62" s="11">
        <f>G38</f>
        <v>0</v>
      </c>
    </row>
    <row r="63" spans="1:7" ht="15" customHeight="1" x14ac:dyDescent="0.25">
      <c r="A63" s="2" t="s">
        <v>55</v>
      </c>
      <c r="B63" s="193" t="s">
        <v>56</v>
      </c>
      <c r="C63" s="193"/>
      <c r="D63" s="193"/>
      <c r="E63" s="193"/>
      <c r="F63" s="193"/>
      <c r="G63" s="11">
        <f>G50</f>
        <v>0</v>
      </c>
    </row>
    <row r="64" spans="1:7" ht="15" customHeight="1" x14ac:dyDescent="0.25">
      <c r="A64" s="2" t="s">
        <v>57</v>
      </c>
      <c r="B64" s="193" t="s">
        <v>58</v>
      </c>
      <c r="C64" s="193"/>
      <c r="D64" s="193"/>
      <c r="E64" s="193"/>
      <c r="F64" s="193"/>
      <c r="G64" s="11">
        <f>G58</f>
        <v>0</v>
      </c>
    </row>
    <row r="65" spans="1:7" ht="18.75" customHeight="1" x14ac:dyDescent="0.25">
      <c r="A65" s="179" t="s">
        <v>59</v>
      </c>
      <c r="B65" s="180"/>
      <c r="C65" s="180"/>
      <c r="D65" s="180"/>
      <c r="E65" s="180"/>
      <c r="F65" s="180"/>
      <c r="G65" s="8">
        <f>SUM(G62:G64)</f>
        <v>0</v>
      </c>
    </row>
    <row r="66" spans="1:7" ht="15" customHeight="1" x14ac:dyDescent="0.25"/>
    <row r="67" spans="1:7" ht="15" customHeight="1" x14ac:dyDescent="0.25">
      <c r="A67" s="196" t="s">
        <v>117</v>
      </c>
      <c r="B67" s="196"/>
      <c r="C67" s="196"/>
      <c r="D67" s="196"/>
      <c r="E67" s="196"/>
      <c r="F67" s="196"/>
      <c r="G67" s="196"/>
    </row>
    <row r="68" spans="1:7" ht="21.75" customHeight="1" x14ac:dyDescent="0.25">
      <c r="A68" s="46">
        <v>3</v>
      </c>
      <c r="B68" s="210" t="s">
        <v>61</v>
      </c>
      <c r="C68" s="210"/>
      <c r="D68" s="210"/>
      <c r="E68" s="210"/>
      <c r="F68" s="37" t="s">
        <v>29</v>
      </c>
      <c r="G68" s="37" t="s">
        <v>12</v>
      </c>
    </row>
    <row r="69" spans="1:7" ht="33" customHeight="1" x14ac:dyDescent="0.25">
      <c r="A69" s="2" t="s">
        <v>13</v>
      </c>
      <c r="B69" s="193" t="s">
        <v>62</v>
      </c>
      <c r="C69" s="193"/>
      <c r="D69" s="193"/>
      <c r="E69" s="193"/>
      <c r="F69" s="5"/>
      <c r="G69" s="11">
        <f>F31*F69</f>
        <v>0</v>
      </c>
    </row>
    <row r="70" spans="1:7" ht="51" customHeight="1" x14ac:dyDescent="0.25">
      <c r="A70" s="2" t="s">
        <v>15</v>
      </c>
      <c r="B70" s="208" t="s">
        <v>63</v>
      </c>
      <c r="C70" s="208"/>
      <c r="D70" s="208"/>
      <c r="E70" s="208"/>
      <c r="F70" s="6">
        <f>8%*F69</f>
        <v>0</v>
      </c>
      <c r="G70" s="6">
        <f>F31*F70</f>
        <v>0</v>
      </c>
    </row>
    <row r="71" spans="1:7" ht="29.25" customHeight="1" x14ac:dyDescent="0.25">
      <c r="A71" s="2" t="s">
        <v>17</v>
      </c>
      <c r="B71" s="208" t="s">
        <v>328</v>
      </c>
      <c r="C71" s="208"/>
      <c r="D71" s="208"/>
      <c r="E71" s="208"/>
      <c r="F71" s="6">
        <f>F69*8%*(40%)</f>
        <v>0</v>
      </c>
      <c r="G71" s="5"/>
    </row>
    <row r="72" spans="1:7" ht="28.5" customHeight="1" x14ac:dyDescent="0.25">
      <c r="A72" s="2" t="s">
        <v>37</v>
      </c>
      <c r="B72" s="193" t="s">
        <v>64</v>
      </c>
      <c r="C72" s="193"/>
      <c r="D72" s="193"/>
      <c r="E72" s="193"/>
      <c r="F72" s="5"/>
      <c r="G72" s="11">
        <f>F31*F72</f>
        <v>0</v>
      </c>
    </row>
    <row r="73" spans="1:7" ht="64.5" customHeight="1" x14ac:dyDescent="0.25">
      <c r="A73" s="2" t="s">
        <v>21</v>
      </c>
      <c r="B73" s="208" t="s">
        <v>65</v>
      </c>
      <c r="C73" s="208"/>
      <c r="D73" s="208"/>
      <c r="E73" s="208"/>
      <c r="F73" s="6">
        <f>F72*F50</f>
        <v>0</v>
      </c>
      <c r="G73" s="6">
        <f>F31*F73</f>
        <v>0</v>
      </c>
    </row>
    <row r="74" spans="1:7" ht="30.75" customHeight="1" x14ac:dyDescent="0.25">
      <c r="A74" s="2" t="s">
        <v>23</v>
      </c>
      <c r="B74" s="209" t="s">
        <v>329</v>
      </c>
      <c r="C74" s="209"/>
      <c r="D74" s="209"/>
      <c r="E74" s="209"/>
      <c r="F74" s="6">
        <f>F72*8%*(40%)</f>
        <v>0</v>
      </c>
      <c r="G74" s="6">
        <f>F31*F74</f>
        <v>0</v>
      </c>
    </row>
    <row r="75" spans="1:7" ht="18.75" customHeight="1" x14ac:dyDescent="0.25">
      <c r="A75" s="179" t="s">
        <v>66</v>
      </c>
      <c r="B75" s="180"/>
      <c r="C75" s="180"/>
      <c r="D75" s="180"/>
      <c r="E75" s="180"/>
      <c r="F75" s="13">
        <f>SUM(F69:F74)</f>
        <v>0</v>
      </c>
      <c r="G75" s="10">
        <f>SUM(G69:G74)</f>
        <v>0</v>
      </c>
    </row>
    <row r="76" spans="1:7" ht="15" customHeight="1" x14ac:dyDescent="0.25"/>
    <row r="77" spans="1:7" ht="21.75" customHeight="1" x14ac:dyDescent="0.25">
      <c r="A77" s="195" t="s">
        <v>67</v>
      </c>
      <c r="B77" s="196"/>
      <c r="C77" s="196"/>
      <c r="D77" s="196"/>
      <c r="E77" s="196"/>
      <c r="F77" s="196"/>
      <c r="G77" s="196"/>
    </row>
    <row r="78" spans="1:7" ht="25.5" customHeight="1" x14ac:dyDescent="0.25">
      <c r="A78" s="207" t="s">
        <v>118</v>
      </c>
      <c r="B78" s="207"/>
      <c r="C78" s="207"/>
      <c r="D78" s="207"/>
      <c r="E78" s="207"/>
      <c r="F78" s="207"/>
      <c r="G78" s="207"/>
    </row>
    <row r="79" spans="1:7" ht="15" customHeight="1" x14ac:dyDescent="0.25">
      <c r="A79" s="40" t="s">
        <v>72</v>
      </c>
      <c r="B79" s="204" t="s">
        <v>119</v>
      </c>
      <c r="C79" s="205"/>
      <c r="D79" s="205"/>
      <c r="E79" s="179"/>
      <c r="F79" s="35" t="s">
        <v>29</v>
      </c>
      <c r="G79" s="9" t="s">
        <v>12</v>
      </c>
    </row>
    <row r="80" spans="1:7" ht="15" customHeight="1" x14ac:dyDescent="0.25">
      <c r="A80" s="2" t="s">
        <v>13</v>
      </c>
      <c r="B80" s="193" t="s">
        <v>120</v>
      </c>
      <c r="C80" s="193"/>
      <c r="D80" s="193"/>
      <c r="E80" s="193"/>
      <c r="F80" s="45"/>
      <c r="G80" s="11">
        <f>F31*F80</f>
        <v>0</v>
      </c>
    </row>
    <row r="81" spans="1:7" ht="15" customHeight="1" x14ac:dyDescent="0.25">
      <c r="A81" s="2" t="s">
        <v>15</v>
      </c>
      <c r="B81" s="193" t="s">
        <v>121</v>
      </c>
      <c r="C81" s="193"/>
      <c r="D81" s="193"/>
      <c r="E81" s="193"/>
      <c r="F81" s="45"/>
      <c r="G81" s="11">
        <f>F31*F81</f>
        <v>0</v>
      </c>
    </row>
    <row r="82" spans="1:7" ht="15" customHeight="1" x14ac:dyDescent="0.25">
      <c r="A82" s="2" t="s">
        <v>17</v>
      </c>
      <c r="B82" s="193" t="s">
        <v>122</v>
      </c>
      <c r="C82" s="193"/>
      <c r="D82" s="193"/>
      <c r="E82" s="193"/>
      <c r="F82" s="45"/>
      <c r="G82" s="11">
        <f>F31*F82</f>
        <v>0</v>
      </c>
    </row>
    <row r="83" spans="1:7" ht="15" customHeight="1" x14ac:dyDescent="0.25">
      <c r="A83" s="2" t="s">
        <v>37</v>
      </c>
      <c r="B83" s="193" t="s">
        <v>123</v>
      </c>
      <c r="C83" s="193"/>
      <c r="D83" s="193"/>
      <c r="E83" s="193"/>
      <c r="F83" s="45"/>
      <c r="G83" s="11">
        <f>F31*F83</f>
        <v>0</v>
      </c>
    </row>
    <row r="84" spans="1:7" ht="15" customHeight="1" x14ac:dyDescent="0.25">
      <c r="A84" s="2" t="s">
        <v>21</v>
      </c>
      <c r="B84" s="193" t="s">
        <v>124</v>
      </c>
      <c r="C84" s="193"/>
      <c r="D84" s="193"/>
      <c r="E84" s="193"/>
      <c r="F84" s="45"/>
      <c r="G84" s="11">
        <f>F31*F84</f>
        <v>0</v>
      </c>
    </row>
    <row r="85" spans="1:7" ht="15" customHeight="1" x14ac:dyDescent="0.25">
      <c r="A85" s="2" t="s">
        <v>23</v>
      </c>
      <c r="B85" s="193" t="s">
        <v>125</v>
      </c>
      <c r="C85" s="193"/>
      <c r="D85" s="193"/>
      <c r="E85" s="193"/>
      <c r="F85" s="45"/>
      <c r="G85" s="11">
        <f>F31*F85</f>
        <v>0</v>
      </c>
    </row>
    <row r="86" spans="1:7" ht="15" customHeight="1" x14ac:dyDescent="0.25">
      <c r="A86" s="179" t="s">
        <v>68</v>
      </c>
      <c r="B86" s="180"/>
      <c r="C86" s="180"/>
      <c r="D86" s="180"/>
      <c r="E86" s="180"/>
      <c r="F86" s="47">
        <f>SUM(F80:F85)</f>
        <v>0</v>
      </c>
      <c r="G86" s="10">
        <f>SUM(G80:G85)</f>
        <v>0</v>
      </c>
    </row>
    <row r="87" spans="1:7" ht="15" customHeight="1" x14ac:dyDescent="0.25"/>
    <row r="88" spans="1:7" ht="29.25" customHeight="1" x14ac:dyDescent="0.25">
      <c r="A88" s="207" t="s">
        <v>126</v>
      </c>
      <c r="B88" s="207"/>
      <c r="C88" s="207"/>
      <c r="D88" s="207"/>
      <c r="E88" s="207"/>
      <c r="F88" s="207"/>
      <c r="G88" s="207"/>
    </row>
    <row r="89" spans="1:7" ht="18" customHeight="1" x14ac:dyDescent="0.25">
      <c r="A89" s="179" t="s">
        <v>69</v>
      </c>
      <c r="B89" s="180"/>
      <c r="C89" s="180"/>
      <c r="D89" s="180"/>
      <c r="E89" s="180"/>
      <c r="F89" s="35" t="s">
        <v>29</v>
      </c>
      <c r="G89" s="9" t="s">
        <v>12</v>
      </c>
    </row>
    <row r="90" spans="1:7" ht="26.25" customHeight="1" x14ac:dyDescent="0.25">
      <c r="A90" s="2" t="s">
        <v>13</v>
      </c>
      <c r="B90" s="206" t="s">
        <v>127</v>
      </c>
      <c r="C90" s="206"/>
      <c r="D90" s="206"/>
      <c r="E90" s="206"/>
      <c r="F90" s="5"/>
      <c r="G90" s="11">
        <f>F31*F90</f>
        <v>0</v>
      </c>
    </row>
    <row r="91" spans="1:7" ht="15" customHeight="1" x14ac:dyDescent="0.25">
      <c r="A91" s="179" t="s">
        <v>70</v>
      </c>
      <c r="B91" s="180"/>
      <c r="C91" s="180"/>
      <c r="D91" s="180"/>
      <c r="E91" s="180"/>
      <c r="F91" s="47">
        <f>F90</f>
        <v>0</v>
      </c>
      <c r="G91" s="10">
        <f>G90</f>
        <v>0</v>
      </c>
    </row>
    <row r="92" spans="1:7" ht="15" customHeight="1" x14ac:dyDescent="0.25">
      <c r="A92" s="184"/>
      <c r="B92" s="185"/>
      <c r="C92" s="185"/>
      <c r="D92" s="185"/>
      <c r="E92" s="185"/>
      <c r="F92" s="185"/>
      <c r="G92" s="186"/>
    </row>
    <row r="93" spans="1:7" ht="37.5" customHeight="1" x14ac:dyDescent="0.25">
      <c r="A93" s="198" t="s">
        <v>128</v>
      </c>
      <c r="B93" s="199"/>
      <c r="C93" s="199"/>
      <c r="D93" s="199"/>
      <c r="E93" s="199"/>
      <c r="F93" s="199"/>
      <c r="G93" s="200"/>
    </row>
    <row r="94" spans="1:7" ht="18.75" customHeight="1" x14ac:dyDescent="0.25">
      <c r="A94" s="43">
        <v>4</v>
      </c>
      <c r="B94" s="184" t="s">
        <v>71</v>
      </c>
      <c r="C94" s="185"/>
      <c r="D94" s="185"/>
      <c r="E94" s="185"/>
      <c r="F94" s="186"/>
      <c r="G94" s="23" t="s">
        <v>12</v>
      </c>
    </row>
    <row r="95" spans="1:7" ht="15" customHeight="1" x14ac:dyDescent="0.25">
      <c r="A95" s="2" t="s">
        <v>72</v>
      </c>
      <c r="B95" s="193" t="s">
        <v>129</v>
      </c>
      <c r="C95" s="193"/>
      <c r="D95" s="193"/>
      <c r="E95" s="193"/>
      <c r="F95" s="193"/>
      <c r="G95" s="11">
        <f>G86</f>
        <v>0</v>
      </c>
    </row>
    <row r="96" spans="1:7" ht="15" customHeight="1" x14ac:dyDescent="0.25">
      <c r="A96" s="2" t="s">
        <v>73</v>
      </c>
      <c r="B96" s="193" t="s">
        <v>130</v>
      </c>
      <c r="C96" s="193"/>
      <c r="D96" s="193"/>
      <c r="E96" s="193"/>
      <c r="F96" s="193"/>
      <c r="G96" s="11">
        <f>G91</f>
        <v>0</v>
      </c>
    </row>
    <row r="97" spans="1:7" ht="15" customHeight="1" x14ac:dyDescent="0.25">
      <c r="A97" s="202" t="s">
        <v>74</v>
      </c>
      <c r="B97" s="203"/>
      <c r="C97" s="203"/>
      <c r="D97" s="203"/>
      <c r="E97" s="203"/>
      <c r="F97" s="203"/>
      <c r="G97" s="10">
        <f>SUM(G95+G96)</f>
        <v>0</v>
      </c>
    </row>
    <row r="98" spans="1:7" ht="15" customHeight="1" x14ac:dyDescent="0.25">
      <c r="A98" s="184"/>
      <c r="B98" s="185"/>
      <c r="C98" s="185"/>
      <c r="D98" s="185"/>
      <c r="E98" s="185"/>
      <c r="F98" s="185"/>
      <c r="G98" s="186"/>
    </row>
    <row r="99" spans="1:7" ht="15" customHeight="1" x14ac:dyDescent="0.25">
      <c r="A99" s="195" t="s">
        <v>75</v>
      </c>
      <c r="B99" s="196"/>
      <c r="C99" s="196"/>
      <c r="D99" s="196"/>
      <c r="E99" s="196"/>
      <c r="F99" s="196"/>
      <c r="G99" s="196"/>
    </row>
    <row r="100" spans="1:7" ht="15" customHeight="1" x14ac:dyDescent="0.25">
      <c r="A100" s="33">
        <v>5</v>
      </c>
      <c r="B100" s="184" t="s">
        <v>76</v>
      </c>
      <c r="C100" s="185"/>
      <c r="D100" s="185"/>
      <c r="E100" s="185"/>
      <c r="F100" s="186"/>
      <c r="G100" s="32" t="s">
        <v>12</v>
      </c>
    </row>
    <row r="101" spans="1:7" x14ac:dyDescent="0.25">
      <c r="A101" s="2" t="s">
        <v>13</v>
      </c>
      <c r="B101" s="201" t="s">
        <v>77</v>
      </c>
      <c r="C101" s="190"/>
      <c r="D101" s="190"/>
      <c r="E101" s="190"/>
      <c r="F101" s="191"/>
      <c r="G101" s="5"/>
    </row>
    <row r="102" spans="1:7" ht="18.75" customHeight="1" x14ac:dyDescent="0.25">
      <c r="A102" s="2" t="s">
        <v>15</v>
      </c>
      <c r="B102" s="201" t="s">
        <v>78</v>
      </c>
      <c r="C102" s="190"/>
      <c r="D102" s="190"/>
      <c r="E102" s="190"/>
      <c r="F102" s="191"/>
      <c r="G102" s="5"/>
    </row>
    <row r="103" spans="1:7" ht="15" customHeight="1" x14ac:dyDescent="0.25">
      <c r="A103" s="2" t="s">
        <v>17</v>
      </c>
      <c r="B103" s="201" t="s">
        <v>79</v>
      </c>
      <c r="C103" s="190"/>
      <c r="D103" s="190"/>
      <c r="E103" s="190"/>
      <c r="F103" s="191"/>
      <c r="G103" s="5"/>
    </row>
    <row r="104" spans="1:7" ht="23.25" customHeight="1" x14ac:dyDescent="0.25">
      <c r="A104" s="2" t="s">
        <v>37</v>
      </c>
      <c r="B104" s="201" t="s">
        <v>44</v>
      </c>
      <c r="C104" s="190"/>
      <c r="D104" s="190"/>
      <c r="E104" s="190"/>
      <c r="F104" s="191"/>
      <c r="G104" s="5"/>
    </row>
    <row r="105" spans="1:7" ht="30" customHeight="1" x14ac:dyDescent="0.25">
      <c r="A105" s="179" t="s">
        <v>80</v>
      </c>
      <c r="B105" s="180"/>
      <c r="C105" s="180"/>
      <c r="D105" s="180"/>
      <c r="E105" s="180"/>
      <c r="F105" s="180"/>
      <c r="G105" s="8">
        <f>SUM(G101:G104)</f>
        <v>0</v>
      </c>
    </row>
    <row r="106" spans="1:7" ht="15" customHeight="1" x14ac:dyDescent="0.25">
      <c r="A106" s="190" t="s">
        <v>131</v>
      </c>
      <c r="B106" s="190"/>
      <c r="C106" s="190"/>
      <c r="D106" s="190"/>
      <c r="E106" s="190"/>
      <c r="F106" s="190"/>
      <c r="G106" s="191"/>
    </row>
    <row r="107" spans="1:7" ht="15" customHeight="1" x14ac:dyDescent="0.25">
      <c r="A107" s="30"/>
      <c r="B107" s="30"/>
      <c r="C107" s="30"/>
      <c r="D107" s="30"/>
      <c r="E107" s="30"/>
      <c r="F107" s="30"/>
      <c r="G107" s="31"/>
    </row>
    <row r="108" spans="1:7" ht="15" customHeight="1" x14ac:dyDescent="0.25">
      <c r="A108" s="195" t="s">
        <v>81</v>
      </c>
      <c r="B108" s="196"/>
      <c r="C108" s="196"/>
      <c r="D108" s="196"/>
      <c r="E108" s="196"/>
      <c r="F108" s="196"/>
      <c r="G108" s="196"/>
    </row>
    <row r="109" spans="1:7" ht="15" customHeight="1" x14ac:dyDescent="0.25">
      <c r="A109" s="33">
        <v>6</v>
      </c>
      <c r="B109" s="197" t="s">
        <v>82</v>
      </c>
      <c r="C109" s="197"/>
      <c r="D109" s="197"/>
      <c r="E109" s="197"/>
      <c r="F109" s="32" t="s">
        <v>29</v>
      </c>
      <c r="G109" s="5" t="s">
        <v>12</v>
      </c>
    </row>
    <row r="110" spans="1:7" ht="15" customHeight="1" x14ac:dyDescent="0.25">
      <c r="A110" s="2" t="s">
        <v>13</v>
      </c>
      <c r="B110" s="193" t="s">
        <v>83</v>
      </c>
      <c r="C110" s="193"/>
      <c r="D110" s="193"/>
      <c r="E110" s="193"/>
      <c r="F110" s="45"/>
      <c r="G110" s="11">
        <f>F110*G130</f>
        <v>0</v>
      </c>
    </row>
    <row r="111" spans="1:7" ht="15" customHeight="1" x14ac:dyDescent="0.25">
      <c r="A111" s="2" t="s">
        <v>15</v>
      </c>
      <c r="B111" s="193" t="s">
        <v>84</v>
      </c>
      <c r="C111" s="193"/>
      <c r="D111" s="193"/>
      <c r="E111" s="193"/>
      <c r="F111" s="45"/>
      <c r="G111" s="6">
        <f>(G110+G130)*F111</f>
        <v>0</v>
      </c>
    </row>
    <row r="112" spans="1:7" ht="15" customHeight="1" x14ac:dyDescent="0.25">
      <c r="A112" s="2" t="s">
        <v>17</v>
      </c>
      <c r="B112" s="192" t="s">
        <v>85</v>
      </c>
      <c r="C112" s="192"/>
      <c r="D112" s="192"/>
      <c r="E112" s="192"/>
      <c r="F112" s="48"/>
      <c r="G112" s="6"/>
    </row>
    <row r="113" spans="1:7" ht="15" customHeight="1" x14ac:dyDescent="0.25">
      <c r="A113" s="2" t="s">
        <v>86</v>
      </c>
      <c r="B113" s="192" t="s">
        <v>87</v>
      </c>
      <c r="C113" s="192"/>
      <c r="D113" s="192"/>
      <c r="E113" s="192"/>
      <c r="F113" s="45"/>
      <c r="G113" s="6"/>
    </row>
    <row r="114" spans="1:7" ht="15" customHeight="1" x14ac:dyDescent="0.25">
      <c r="A114" s="2" t="s">
        <v>88</v>
      </c>
      <c r="B114" s="193" t="s">
        <v>89</v>
      </c>
      <c r="C114" s="193"/>
      <c r="D114" s="193"/>
      <c r="E114" s="193"/>
      <c r="F114" s="45"/>
      <c r="G114" s="6">
        <f>(G110+G111+G130)/(1-F112)*F114</f>
        <v>0</v>
      </c>
    </row>
    <row r="115" spans="1:7" ht="23.25" customHeight="1" x14ac:dyDescent="0.25">
      <c r="A115" s="2" t="s">
        <v>90</v>
      </c>
      <c r="B115" s="193" t="s">
        <v>91</v>
      </c>
      <c r="C115" s="193"/>
      <c r="D115" s="193"/>
      <c r="E115" s="193"/>
      <c r="F115" s="45"/>
      <c r="G115" s="6">
        <f>(G110+G111+G130)/(1-F112)*F115</f>
        <v>0</v>
      </c>
    </row>
    <row r="116" spans="1:7" x14ac:dyDescent="0.25">
      <c r="A116" s="2" t="s">
        <v>92</v>
      </c>
      <c r="B116" s="192" t="s">
        <v>93</v>
      </c>
      <c r="C116" s="192"/>
      <c r="D116" s="192"/>
      <c r="E116" s="192"/>
      <c r="F116" s="45"/>
      <c r="G116" s="5"/>
    </row>
    <row r="117" spans="1:7" x14ac:dyDescent="0.25">
      <c r="A117" s="2" t="s">
        <v>94</v>
      </c>
      <c r="B117" s="192" t="s">
        <v>95</v>
      </c>
      <c r="C117" s="192"/>
      <c r="D117" s="192"/>
      <c r="E117" s="192"/>
      <c r="F117" s="45"/>
      <c r="G117" s="11"/>
    </row>
    <row r="118" spans="1:7" x14ac:dyDescent="0.25">
      <c r="A118" s="2" t="s">
        <v>96</v>
      </c>
      <c r="B118" s="193" t="s">
        <v>97</v>
      </c>
      <c r="C118" s="193"/>
      <c r="D118" s="193"/>
      <c r="E118" s="193"/>
      <c r="F118" s="45"/>
      <c r="G118" s="6">
        <f>(G110+G111+G130)/(1-F112)*F118</f>
        <v>0</v>
      </c>
    </row>
    <row r="119" spans="1:7" x14ac:dyDescent="0.25">
      <c r="A119" s="179" t="s">
        <v>98</v>
      </c>
      <c r="B119" s="180"/>
      <c r="C119" s="180"/>
      <c r="D119" s="180"/>
      <c r="E119" s="180"/>
      <c r="F119" s="13"/>
      <c r="G119" s="10">
        <f>SUM(G110+G111+G114+G115+G118)</f>
        <v>0</v>
      </c>
    </row>
    <row r="120" spans="1:7" x14ac:dyDescent="0.25">
      <c r="A120" s="194" t="s">
        <v>99</v>
      </c>
      <c r="B120" s="194"/>
      <c r="C120" s="194"/>
      <c r="D120" s="194"/>
      <c r="E120" s="194"/>
      <c r="F120" s="194"/>
      <c r="G120" s="194"/>
    </row>
    <row r="121" spans="1:7" x14ac:dyDescent="0.25">
      <c r="A121" s="36" t="s">
        <v>132</v>
      </c>
      <c r="B121" s="36"/>
      <c r="C121" s="36"/>
      <c r="D121" s="36"/>
      <c r="E121" s="36"/>
      <c r="F121" s="36"/>
      <c r="G121" s="36"/>
    </row>
    <row r="122" spans="1:7" x14ac:dyDescent="0.25">
      <c r="A122" s="185"/>
      <c r="B122" s="185"/>
      <c r="C122" s="185"/>
      <c r="D122" s="185"/>
      <c r="E122" s="185"/>
      <c r="F122" s="185"/>
      <c r="G122" s="186"/>
    </row>
    <row r="123" spans="1:7" ht="18.75" x14ac:dyDescent="0.3">
      <c r="A123" s="187" t="s">
        <v>133</v>
      </c>
      <c r="B123" s="188"/>
      <c r="C123" s="188"/>
      <c r="D123" s="188"/>
      <c r="E123" s="188"/>
      <c r="F123" s="188"/>
      <c r="G123" s="188"/>
    </row>
    <row r="124" spans="1:7" x14ac:dyDescent="0.25">
      <c r="A124" s="186" t="s">
        <v>100</v>
      </c>
      <c r="B124" s="181"/>
      <c r="C124" s="181"/>
      <c r="D124" s="181"/>
      <c r="E124" s="181"/>
      <c r="F124" s="181"/>
      <c r="G124" s="5" t="s">
        <v>12</v>
      </c>
    </row>
    <row r="125" spans="1:7" x14ac:dyDescent="0.25">
      <c r="A125" s="2" t="s">
        <v>13</v>
      </c>
      <c r="B125" s="189" t="s">
        <v>10</v>
      </c>
      <c r="C125" s="189"/>
      <c r="D125" s="189"/>
      <c r="E125" s="189"/>
      <c r="F125" s="189"/>
      <c r="G125" s="11">
        <f>F31</f>
        <v>0</v>
      </c>
    </row>
    <row r="126" spans="1:7" x14ac:dyDescent="0.25">
      <c r="A126" s="2" t="s">
        <v>15</v>
      </c>
      <c r="B126" s="189" t="s">
        <v>27</v>
      </c>
      <c r="C126" s="189"/>
      <c r="D126" s="189"/>
      <c r="E126" s="189"/>
      <c r="F126" s="189"/>
      <c r="G126" s="11">
        <f>G65</f>
        <v>0</v>
      </c>
    </row>
    <row r="127" spans="1:7" x14ac:dyDescent="0.25">
      <c r="A127" s="2" t="s">
        <v>17</v>
      </c>
      <c r="B127" s="189" t="s">
        <v>60</v>
      </c>
      <c r="C127" s="189"/>
      <c r="D127" s="189"/>
      <c r="E127" s="189"/>
      <c r="F127" s="189"/>
      <c r="G127" s="11">
        <f>G75</f>
        <v>0</v>
      </c>
    </row>
    <row r="128" spans="1:7" x14ac:dyDescent="0.25">
      <c r="A128" s="2" t="s">
        <v>37</v>
      </c>
      <c r="B128" s="189" t="s">
        <v>67</v>
      </c>
      <c r="C128" s="189"/>
      <c r="D128" s="189"/>
      <c r="E128" s="189"/>
      <c r="F128" s="189"/>
      <c r="G128" s="11">
        <f>G97</f>
        <v>0</v>
      </c>
    </row>
    <row r="129" spans="1:7" x14ac:dyDescent="0.25">
      <c r="A129" s="2" t="s">
        <v>21</v>
      </c>
      <c r="B129" s="189" t="s">
        <v>75</v>
      </c>
      <c r="C129" s="189"/>
      <c r="D129" s="189"/>
      <c r="E129" s="189"/>
      <c r="F129" s="189"/>
      <c r="G129" s="6">
        <f>G105</f>
        <v>0</v>
      </c>
    </row>
    <row r="130" spans="1:7" x14ac:dyDescent="0.25">
      <c r="A130" s="179" t="s">
        <v>134</v>
      </c>
      <c r="B130" s="180"/>
      <c r="C130" s="180"/>
      <c r="D130" s="180"/>
      <c r="E130" s="180"/>
      <c r="F130" s="180"/>
      <c r="G130" s="10">
        <f>SUM(G125:G129)</f>
        <v>0</v>
      </c>
    </row>
    <row r="131" spans="1:7" ht="27.75" customHeight="1" x14ac:dyDescent="0.25">
      <c r="A131" s="2" t="s">
        <v>23</v>
      </c>
      <c r="B131" s="181" t="s">
        <v>81</v>
      </c>
      <c r="C131" s="181"/>
      <c r="D131" s="181"/>
      <c r="E131" s="181"/>
      <c r="F131" s="181"/>
      <c r="G131" s="6">
        <f>G119</f>
        <v>0</v>
      </c>
    </row>
    <row r="132" spans="1:7" x14ac:dyDescent="0.25">
      <c r="A132" s="182" t="s">
        <v>101</v>
      </c>
      <c r="B132" s="183"/>
      <c r="C132" s="183"/>
      <c r="D132" s="183"/>
      <c r="E132" s="183"/>
      <c r="F132" s="183"/>
      <c r="G132" s="10">
        <f>G130+G131</f>
        <v>0</v>
      </c>
    </row>
    <row r="133" spans="1:7" ht="23.25" customHeight="1" x14ac:dyDescent="0.25">
      <c r="A133" s="184"/>
      <c r="B133" s="185"/>
      <c r="C133" s="185"/>
      <c r="D133" s="185"/>
      <c r="E133" s="185"/>
      <c r="F133" s="185"/>
      <c r="G133" s="186"/>
    </row>
  </sheetData>
  <mergeCells count="131">
    <mergeCell ref="A10:F10"/>
    <mergeCell ref="A11:F11"/>
    <mergeCell ref="A12:F12"/>
    <mergeCell ref="A13:G13"/>
    <mergeCell ref="A14:G14"/>
    <mergeCell ref="A15:G15"/>
    <mergeCell ref="A1:G1"/>
    <mergeCell ref="A3:G3"/>
    <mergeCell ref="A5:G5"/>
    <mergeCell ref="A6:G6"/>
    <mergeCell ref="A8:G8"/>
    <mergeCell ref="A9:F9"/>
    <mergeCell ref="A23:G23"/>
    <mergeCell ref="B24:E24"/>
    <mergeCell ref="F24:G24"/>
    <mergeCell ref="B25:E25"/>
    <mergeCell ref="F25:G25"/>
    <mergeCell ref="B26:E26"/>
    <mergeCell ref="F26:G26"/>
    <mergeCell ref="A16:G16"/>
    <mergeCell ref="B17:F17"/>
    <mergeCell ref="B18:F18"/>
    <mergeCell ref="B19:F19"/>
    <mergeCell ref="B20:F20"/>
    <mergeCell ref="B21:F21"/>
    <mergeCell ref="B30:E30"/>
    <mergeCell ref="F30:G30"/>
    <mergeCell ref="A31:E31"/>
    <mergeCell ref="F31:G31"/>
    <mergeCell ref="A32:G32"/>
    <mergeCell ref="A33:G33"/>
    <mergeCell ref="B27:E27"/>
    <mergeCell ref="F27:G27"/>
    <mergeCell ref="B28:E28"/>
    <mergeCell ref="F28:G28"/>
    <mergeCell ref="B29:E29"/>
    <mergeCell ref="F29:G29"/>
    <mergeCell ref="A40:G40"/>
    <mergeCell ref="B41:E41"/>
    <mergeCell ref="B42:E42"/>
    <mergeCell ref="B43:E43"/>
    <mergeCell ref="B44:E44"/>
    <mergeCell ref="B45:E45"/>
    <mergeCell ref="A34:G34"/>
    <mergeCell ref="B35:E35"/>
    <mergeCell ref="B36:E36"/>
    <mergeCell ref="B37:E37"/>
    <mergeCell ref="A38:E38"/>
    <mergeCell ref="A39:G39"/>
    <mergeCell ref="A52:G52"/>
    <mergeCell ref="B53:E53"/>
    <mergeCell ref="B54:E54"/>
    <mergeCell ref="B55:E55"/>
    <mergeCell ref="B56:E56"/>
    <mergeCell ref="B57:E57"/>
    <mergeCell ref="B46:E46"/>
    <mergeCell ref="B47:E47"/>
    <mergeCell ref="B48:E48"/>
    <mergeCell ref="B49:E49"/>
    <mergeCell ref="A50:E50"/>
    <mergeCell ref="A51:G51"/>
    <mergeCell ref="A65:F65"/>
    <mergeCell ref="A67:G67"/>
    <mergeCell ref="B68:E68"/>
    <mergeCell ref="B69:E69"/>
    <mergeCell ref="B70:E70"/>
    <mergeCell ref="B71:E71"/>
    <mergeCell ref="A58:E58"/>
    <mergeCell ref="A60:G60"/>
    <mergeCell ref="B61:F61"/>
    <mergeCell ref="B62:F62"/>
    <mergeCell ref="B63:F63"/>
    <mergeCell ref="B64:F64"/>
    <mergeCell ref="B79:E79"/>
    <mergeCell ref="B80:E80"/>
    <mergeCell ref="B81:E81"/>
    <mergeCell ref="B82:E82"/>
    <mergeCell ref="B83:E83"/>
    <mergeCell ref="B84:E84"/>
    <mergeCell ref="B72:E72"/>
    <mergeCell ref="B73:E73"/>
    <mergeCell ref="B74:E74"/>
    <mergeCell ref="A75:E75"/>
    <mergeCell ref="A77:G77"/>
    <mergeCell ref="A78:G78"/>
    <mergeCell ref="A92:G92"/>
    <mergeCell ref="A93:G93"/>
    <mergeCell ref="B94:F94"/>
    <mergeCell ref="B95:F95"/>
    <mergeCell ref="B96:F96"/>
    <mergeCell ref="A97:F97"/>
    <mergeCell ref="B85:E85"/>
    <mergeCell ref="A86:E86"/>
    <mergeCell ref="A88:G88"/>
    <mergeCell ref="A89:E89"/>
    <mergeCell ref="B90:E90"/>
    <mergeCell ref="A91:E91"/>
    <mergeCell ref="B104:F104"/>
    <mergeCell ref="A105:F105"/>
    <mergeCell ref="A106:G106"/>
    <mergeCell ref="A108:G108"/>
    <mergeCell ref="B109:E109"/>
    <mergeCell ref="B110:E110"/>
    <mergeCell ref="A98:G98"/>
    <mergeCell ref="A99:G99"/>
    <mergeCell ref="B100:F100"/>
    <mergeCell ref="B101:F101"/>
    <mergeCell ref="B102:F102"/>
    <mergeCell ref="B103:F103"/>
    <mergeCell ref="B117:E117"/>
    <mergeCell ref="B118:E118"/>
    <mergeCell ref="A119:E119"/>
    <mergeCell ref="A120:G120"/>
    <mergeCell ref="A122:G122"/>
    <mergeCell ref="A123:G123"/>
    <mergeCell ref="B111:E111"/>
    <mergeCell ref="B112:E112"/>
    <mergeCell ref="B113:E113"/>
    <mergeCell ref="B114:E114"/>
    <mergeCell ref="B115:E115"/>
    <mergeCell ref="B116:E116"/>
    <mergeCell ref="A130:F130"/>
    <mergeCell ref="B131:F131"/>
    <mergeCell ref="A132:F132"/>
    <mergeCell ref="A133:G133"/>
    <mergeCell ref="A124:F124"/>
    <mergeCell ref="B125:F125"/>
    <mergeCell ref="B126:F126"/>
    <mergeCell ref="B127:F127"/>
    <mergeCell ref="B128:F128"/>
    <mergeCell ref="B129:F129"/>
  </mergeCells>
  <pageMargins left="0.511811024" right="0.511811024" top="0.78740157499999996" bottom="0.78740157499999996" header="0.31496062000000002" footer="0.31496062000000002"/>
  <pageSetup paperSize="9" scale="88" orientation="portrait" verticalDpi="0" r:id="rId1"/>
  <rowBreaks count="1" manualBreakCount="1">
    <brk id="85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8102B-A327-45B6-BD98-B0F58E713164}">
  <dimension ref="A1:G133"/>
  <sheetViews>
    <sheetView topLeftCell="A70" zoomScaleNormal="100" workbookViewId="0">
      <selection activeCell="F74" sqref="F74"/>
    </sheetView>
  </sheetViews>
  <sheetFormatPr defaultRowHeight="15" x14ac:dyDescent="0.25"/>
  <cols>
    <col min="1" max="1" width="12.5703125" customWidth="1"/>
    <col min="2" max="2" width="11.85546875" customWidth="1"/>
    <col min="3" max="3" width="14" customWidth="1"/>
    <col min="4" max="4" width="14.42578125" customWidth="1"/>
    <col min="5" max="5" width="12" customWidth="1"/>
    <col min="7" max="7" width="19.85546875" customWidth="1"/>
  </cols>
  <sheetData>
    <row r="1" spans="1:7" ht="18.75" thickBot="1" x14ac:dyDescent="0.3">
      <c r="A1" s="212" t="s">
        <v>327</v>
      </c>
      <c r="B1" s="213"/>
      <c r="C1" s="213"/>
      <c r="D1" s="213"/>
      <c r="E1" s="213"/>
      <c r="F1" s="213"/>
      <c r="G1" s="214"/>
    </row>
    <row r="2" spans="1:7" ht="18" x14ac:dyDescent="0.25">
      <c r="A2" s="126"/>
      <c r="B2" s="126"/>
      <c r="C2" s="126"/>
      <c r="D2" s="126"/>
      <c r="E2" s="126"/>
      <c r="F2" s="126"/>
      <c r="G2" s="126"/>
    </row>
    <row r="3" spans="1:7" ht="18.75" x14ac:dyDescent="0.3">
      <c r="A3" s="219" t="s">
        <v>0</v>
      </c>
      <c r="B3" s="219"/>
      <c r="C3" s="219"/>
      <c r="D3" s="219"/>
      <c r="E3" s="219"/>
      <c r="F3" s="219"/>
      <c r="G3" s="219"/>
    </row>
    <row r="4" spans="1:7" x14ac:dyDescent="0.25">
      <c r="A4" s="38"/>
      <c r="C4" s="39"/>
      <c r="D4" s="39"/>
      <c r="E4" s="39"/>
      <c r="F4" s="39"/>
      <c r="G4" s="39"/>
    </row>
    <row r="5" spans="1:7" x14ac:dyDescent="0.25">
      <c r="A5" s="220" t="s">
        <v>104</v>
      </c>
      <c r="B5" s="221"/>
      <c r="C5" s="221"/>
      <c r="D5" s="221"/>
      <c r="E5" s="221"/>
      <c r="F5" s="221"/>
      <c r="G5" s="221"/>
    </row>
    <row r="6" spans="1:7" ht="15" customHeight="1" x14ac:dyDescent="0.25">
      <c r="A6" s="220" t="s">
        <v>105</v>
      </c>
      <c r="B6" s="221"/>
      <c r="C6" s="221"/>
      <c r="D6" s="221"/>
      <c r="E6" s="221"/>
      <c r="F6" s="221"/>
      <c r="G6" s="221"/>
    </row>
    <row r="7" spans="1:7" ht="15" customHeight="1" x14ac:dyDescent="0.25">
      <c r="A7" s="16"/>
      <c r="B7" s="17"/>
      <c r="C7" s="17"/>
      <c r="D7" s="17"/>
      <c r="E7" s="17"/>
      <c r="F7" s="17"/>
      <c r="G7" s="17"/>
    </row>
    <row r="8" spans="1:7" x14ac:dyDescent="0.25">
      <c r="A8" s="183" t="s">
        <v>106</v>
      </c>
      <c r="B8" s="183"/>
      <c r="C8" s="183"/>
      <c r="D8" s="183"/>
      <c r="E8" s="183"/>
      <c r="F8" s="183"/>
      <c r="G8" s="183"/>
    </row>
    <row r="9" spans="1:7" x14ac:dyDescent="0.25">
      <c r="A9" s="193" t="s">
        <v>1</v>
      </c>
      <c r="B9" s="193"/>
      <c r="C9" s="193"/>
      <c r="D9" s="193"/>
      <c r="E9" s="193"/>
      <c r="F9" s="193"/>
      <c r="G9" s="32"/>
    </row>
    <row r="10" spans="1:7" x14ac:dyDescent="0.25">
      <c r="A10" s="193" t="s">
        <v>2</v>
      </c>
      <c r="B10" s="193"/>
      <c r="C10" s="193"/>
      <c r="D10" s="193"/>
      <c r="E10" s="193"/>
      <c r="F10" s="193"/>
      <c r="G10" s="32" t="s">
        <v>107</v>
      </c>
    </row>
    <row r="11" spans="1:7" x14ac:dyDescent="0.25">
      <c r="A11" s="193" t="s">
        <v>3</v>
      </c>
      <c r="B11" s="193"/>
      <c r="C11" s="193"/>
      <c r="D11" s="193"/>
      <c r="E11" s="193"/>
      <c r="F11" s="193"/>
      <c r="G11" s="32"/>
    </row>
    <row r="12" spans="1:7" x14ac:dyDescent="0.25">
      <c r="A12" s="193" t="s">
        <v>4</v>
      </c>
      <c r="B12" s="193"/>
      <c r="C12" s="193"/>
      <c r="D12" s="193"/>
      <c r="E12" s="193"/>
      <c r="F12" s="193"/>
      <c r="G12" s="32" t="s">
        <v>108</v>
      </c>
    </row>
    <row r="13" spans="1:7" x14ac:dyDescent="0.25">
      <c r="A13" s="222" t="s">
        <v>109</v>
      </c>
      <c r="B13" s="223"/>
      <c r="C13" s="223"/>
      <c r="D13" s="223"/>
      <c r="E13" s="223"/>
      <c r="F13" s="223"/>
      <c r="G13" s="224"/>
    </row>
    <row r="14" spans="1:7" x14ac:dyDescent="0.25">
      <c r="A14" s="225" t="s">
        <v>110</v>
      </c>
      <c r="B14" s="226"/>
      <c r="C14" s="226"/>
      <c r="D14" s="226"/>
      <c r="E14" s="226"/>
      <c r="F14" s="226"/>
      <c r="G14" s="227"/>
    </row>
    <row r="15" spans="1:7" x14ac:dyDescent="0.25">
      <c r="A15" s="225" t="s">
        <v>111</v>
      </c>
      <c r="B15" s="226"/>
      <c r="C15" s="226"/>
      <c r="D15" s="226"/>
      <c r="E15" s="226"/>
      <c r="F15" s="226"/>
      <c r="G15" s="227"/>
    </row>
    <row r="16" spans="1:7" x14ac:dyDescent="0.25">
      <c r="A16" s="228" t="s">
        <v>112</v>
      </c>
      <c r="B16" s="229"/>
      <c r="C16" s="229"/>
      <c r="D16" s="229"/>
      <c r="E16" s="229"/>
      <c r="F16" s="229"/>
      <c r="G16" s="230"/>
    </row>
    <row r="17" spans="1:7" ht="33" customHeight="1" x14ac:dyDescent="0.25">
      <c r="A17" s="27">
        <v>1</v>
      </c>
      <c r="B17" s="206" t="s">
        <v>5</v>
      </c>
      <c r="C17" s="206"/>
      <c r="D17" s="206"/>
      <c r="E17" s="206"/>
      <c r="F17" s="206"/>
      <c r="G17" s="23"/>
    </row>
    <row r="18" spans="1:7" x14ac:dyDescent="0.25">
      <c r="A18" s="29">
        <v>2</v>
      </c>
      <c r="B18" s="193" t="s">
        <v>6</v>
      </c>
      <c r="C18" s="193"/>
      <c r="D18" s="193"/>
      <c r="E18" s="193"/>
      <c r="F18" s="193"/>
      <c r="G18" s="32"/>
    </row>
    <row r="19" spans="1:7" ht="15" customHeight="1" x14ac:dyDescent="0.25">
      <c r="A19" s="29">
        <v>3</v>
      </c>
      <c r="B19" s="206" t="s">
        <v>7</v>
      </c>
      <c r="C19" s="206"/>
      <c r="D19" s="206"/>
      <c r="E19" s="206"/>
      <c r="F19" s="206"/>
      <c r="G19" s="32"/>
    </row>
    <row r="20" spans="1:7" ht="15" customHeight="1" x14ac:dyDescent="0.25">
      <c r="A20" s="29">
        <v>4</v>
      </c>
      <c r="B20" s="206" t="s">
        <v>8</v>
      </c>
      <c r="C20" s="206"/>
      <c r="D20" s="206"/>
      <c r="E20" s="206"/>
      <c r="F20" s="206"/>
      <c r="G20" s="32"/>
    </row>
    <row r="21" spans="1:7" ht="15" customHeight="1" x14ac:dyDescent="0.25">
      <c r="A21" s="1">
        <v>5</v>
      </c>
      <c r="B21" s="206" t="s">
        <v>9</v>
      </c>
      <c r="C21" s="206"/>
      <c r="D21" s="206"/>
      <c r="E21" s="206"/>
      <c r="F21" s="206"/>
      <c r="G21" s="32"/>
    </row>
    <row r="22" spans="1:7" ht="15.75" x14ac:dyDescent="0.25">
      <c r="A22" s="41" t="s">
        <v>103</v>
      </c>
      <c r="B22" s="42"/>
      <c r="C22" s="42"/>
      <c r="D22" s="42"/>
      <c r="E22" s="42"/>
      <c r="F22" s="42"/>
      <c r="G22" s="42"/>
    </row>
    <row r="23" spans="1:7" ht="18.75" customHeight="1" x14ac:dyDescent="0.25">
      <c r="A23" s="217" t="s">
        <v>113</v>
      </c>
      <c r="B23" s="218"/>
      <c r="C23" s="218"/>
      <c r="D23" s="218"/>
      <c r="E23" s="218"/>
      <c r="F23" s="218"/>
      <c r="G23" s="195"/>
    </row>
    <row r="24" spans="1:7" ht="15" customHeight="1" x14ac:dyDescent="0.25">
      <c r="A24" s="34">
        <v>1</v>
      </c>
      <c r="B24" s="215" t="s">
        <v>11</v>
      </c>
      <c r="C24" s="231"/>
      <c r="D24" s="231"/>
      <c r="E24" s="216"/>
      <c r="F24" s="215" t="s">
        <v>12</v>
      </c>
      <c r="G24" s="216"/>
    </row>
    <row r="25" spans="1:7" ht="15" customHeight="1" x14ac:dyDescent="0.25">
      <c r="A25" s="2" t="s">
        <v>13</v>
      </c>
      <c r="B25" s="193" t="s">
        <v>14</v>
      </c>
      <c r="C25" s="193"/>
      <c r="D25" s="193"/>
      <c r="E25" s="193"/>
      <c r="F25" s="184"/>
      <c r="G25" s="186"/>
    </row>
    <row r="26" spans="1:7" ht="15" customHeight="1" x14ac:dyDescent="0.25">
      <c r="A26" s="2" t="s">
        <v>15</v>
      </c>
      <c r="B26" s="193" t="s">
        <v>16</v>
      </c>
      <c r="C26" s="193"/>
      <c r="D26" s="193"/>
      <c r="E26" s="193"/>
      <c r="F26" s="184"/>
      <c r="G26" s="186"/>
    </row>
    <row r="27" spans="1:7" ht="15" customHeight="1" x14ac:dyDescent="0.25">
      <c r="A27" s="2" t="s">
        <v>17</v>
      </c>
      <c r="B27" s="193" t="s">
        <v>18</v>
      </c>
      <c r="C27" s="193"/>
      <c r="D27" s="193"/>
      <c r="E27" s="193"/>
      <c r="F27" s="184"/>
      <c r="G27" s="186"/>
    </row>
    <row r="28" spans="1:7" ht="15" customHeight="1" x14ac:dyDescent="0.25">
      <c r="A28" s="2" t="s">
        <v>19</v>
      </c>
      <c r="B28" s="193" t="s">
        <v>20</v>
      </c>
      <c r="C28" s="193"/>
      <c r="D28" s="193"/>
      <c r="E28" s="193"/>
      <c r="F28" s="184"/>
      <c r="G28" s="186"/>
    </row>
    <row r="29" spans="1:7" ht="15" customHeight="1" x14ac:dyDescent="0.25">
      <c r="A29" s="2" t="s">
        <v>21</v>
      </c>
      <c r="B29" s="193" t="s">
        <v>22</v>
      </c>
      <c r="C29" s="193"/>
      <c r="D29" s="193"/>
      <c r="E29" s="193"/>
      <c r="F29" s="184"/>
      <c r="G29" s="186"/>
    </row>
    <row r="30" spans="1:7" ht="15" customHeight="1" x14ac:dyDescent="0.25">
      <c r="A30" s="2" t="s">
        <v>23</v>
      </c>
      <c r="B30" s="193" t="s">
        <v>25</v>
      </c>
      <c r="C30" s="193"/>
      <c r="D30" s="193"/>
      <c r="E30" s="193"/>
      <c r="F30" s="184"/>
      <c r="G30" s="186"/>
    </row>
    <row r="31" spans="1:7" ht="15" customHeight="1" x14ac:dyDescent="0.25">
      <c r="A31" s="242" t="s">
        <v>26</v>
      </c>
      <c r="B31" s="243"/>
      <c r="C31" s="243"/>
      <c r="D31" s="243"/>
      <c r="E31" s="243"/>
      <c r="F31" s="244">
        <f>SUM(F25:F30)</f>
        <v>0</v>
      </c>
      <c r="G31" s="244"/>
    </row>
    <row r="32" spans="1:7" ht="34.5" customHeight="1" x14ac:dyDescent="0.25">
      <c r="A32" s="237" t="s">
        <v>114</v>
      </c>
      <c r="B32" s="237"/>
      <c r="C32" s="237"/>
      <c r="D32" s="237"/>
      <c r="E32" s="237"/>
      <c r="F32" s="237"/>
      <c r="G32" s="238"/>
    </row>
    <row r="33" spans="1:7" ht="19.5" customHeight="1" x14ac:dyDescent="0.25">
      <c r="A33" s="239" t="s">
        <v>27</v>
      </c>
      <c r="B33" s="240"/>
      <c r="C33" s="240"/>
      <c r="D33" s="240"/>
      <c r="E33" s="240"/>
      <c r="F33" s="240"/>
      <c r="G33" s="241"/>
    </row>
    <row r="34" spans="1:7" ht="19.5" customHeight="1" x14ac:dyDescent="0.25">
      <c r="A34" s="232" t="s">
        <v>115</v>
      </c>
      <c r="B34" s="233"/>
      <c r="C34" s="233"/>
      <c r="D34" s="233"/>
      <c r="E34" s="233"/>
      <c r="F34" s="233"/>
      <c r="G34" s="234"/>
    </row>
    <row r="35" spans="1:7" ht="15" customHeight="1" x14ac:dyDescent="0.25">
      <c r="A35" s="40" t="s">
        <v>53</v>
      </c>
      <c r="B35" s="204" t="s">
        <v>28</v>
      </c>
      <c r="C35" s="205"/>
      <c r="D35" s="205"/>
      <c r="E35" s="179"/>
      <c r="F35" s="35" t="s">
        <v>29</v>
      </c>
      <c r="G35" s="35" t="s">
        <v>12</v>
      </c>
    </row>
    <row r="36" spans="1:7" ht="15" customHeight="1" x14ac:dyDescent="0.25">
      <c r="A36" s="2" t="s">
        <v>13</v>
      </c>
      <c r="B36" s="193" t="s">
        <v>30</v>
      </c>
      <c r="C36" s="193"/>
      <c r="D36" s="193"/>
      <c r="E36" s="193"/>
      <c r="F36" s="5"/>
      <c r="G36" s="6">
        <f>F31*F36</f>
        <v>0</v>
      </c>
    </row>
    <row r="37" spans="1:7" ht="15" customHeight="1" x14ac:dyDescent="0.25">
      <c r="A37" s="2" t="s">
        <v>15</v>
      </c>
      <c r="B37" s="193" t="s">
        <v>31</v>
      </c>
      <c r="C37" s="193"/>
      <c r="D37" s="193"/>
      <c r="E37" s="193"/>
      <c r="F37" s="5"/>
      <c r="G37" s="6">
        <f>F31*F37</f>
        <v>0</v>
      </c>
    </row>
    <row r="38" spans="1:7" ht="15" customHeight="1" x14ac:dyDescent="0.25">
      <c r="A38" s="179" t="s">
        <v>32</v>
      </c>
      <c r="B38" s="180"/>
      <c r="C38" s="180"/>
      <c r="D38" s="180"/>
      <c r="E38" s="180"/>
      <c r="F38" s="7">
        <f>SUM(F36:F37)</f>
        <v>0</v>
      </c>
      <c r="G38" s="8">
        <f>G36+G37</f>
        <v>0</v>
      </c>
    </row>
    <row r="39" spans="1:7" ht="15" customHeight="1" x14ac:dyDescent="0.25">
      <c r="A39" s="235"/>
      <c r="B39" s="235"/>
      <c r="C39" s="235"/>
      <c r="D39" s="235"/>
      <c r="E39" s="235"/>
      <c r="F39" s="235"/>
      <c r="G39" s="236"/>
    </row>
    <row r="40" spans="1:7" ht="38.25" customHeight="1" x14ac:dyDescent="0.25">
      <c r="A40" s="198" t="s">
        <v>116</v>
      </c>
      <c r="B40" s="199"/>
      <c r="C40" s="199"/>
      <c r="D40" s="199"/>
      <c r="E40" s="199"/>
      <c r="F40" s="199"/>
      <c r="G40" s="200"/>
    </row>
    <row r="41" spans="1:7" ht="15" customHeight="1" x14ac:dyDescent="0.25">
      <c r="A41" s="40" t="s">
        <v>55</v>
      </c>
      <c r="B41" s="204" t="s">
        <v>33</v>
      </c>
      <c r="C41" s="205"/>
      <c r="D41" s="205"/>
      <c r="E41" s="179"/>
      <c r="F41" s="35" t="s">
        <v>29</v>
      </c>
      <c r="G41" s="9" t="s">
        <v>12</v>
      </c>
    </row>
    <row r="42" spans="1:7" ht="15" customHeight="1" x14ac:dyDescent="0.25">
      <c r="A42" s="2" t="s">
        <v>13</v>
      </c>
      <c r="B42" s="193" t="s">
        <v>34</v>
      </c>
      <c r="C42" s="193"/>
      <c r="D42" s="193"/>
      <c r="E42" s="193"/>
      <c r="F42" s="45">
        <v>0.2</v>
      </c>
      <c r="G42" s="6">
        <f>(F31+G38)*F42</f>
        <v>0</v>
      </c>
    </row>
    <row r="43" spans="1:7" ht="15" customHeight="1" x14ac:dyDescent="0.25">
      <c r="A43" s="2" t="s">
        <v>15</v>
      </c>
      <c r="B43" s="193" t="s">
        <v>35</v>
      </c>
      <c r="C43" s="193"/>
      <c r="D43" s="193"/>
      <c r="E43" s="193"/>
      <c r="F43" s="45">
        <v>2.5000000000000001E-2</v>
      </c>
      <c r="G43" s="6">
        <f>(F31+G38)*F43</f>
        <v>0</v>
      </c>
    </row>
    <row r="44" spans="1:7" ht="15" customHeight="1" x14ac:dyDescent="0.25">
      <c r="A44" s="2" t="s">
        <v>17</v>
      </c>
      <c r="B44" s="193" t="s">
        <v>36</v>
      </c>
      <c r="C44" s="193"/>
      <c r="D44" s="193"/>
      <c r="E44" s="193"/>
      <c r="F44" s="45"/>
      <c r="G44" s="6">
        <f>(F31+G38)*F44</f>
        <v>0</v>
      </c>
    </row>
    <row r="45" spans="1:7" ht="15" customHeight="1" x14ac:dyDescent="0.25">
      <c r="A45" s="2" t="s">
        <v>37</v>
      </c>
      <c r="B45" s="193" t="s">
        <v>38</v>
      </c>
      <c r="C45" s="193"/>
      <c r="D45" s="193"/>
      <c r="E45" s="193"/>
      <c r="F45" s="45">
        <v>1.4999999999999999E-2</v>
      </c>
      <c r="G45" s="6">
        <f>(F31+G38)*F45</f>
        <v>0</v>
      </c>
    </row>
    <row r="46" spans="1:7" ht="15" customHeight="1" x14ac:dyDescent="0.25">
      <c r="A46" s="2" t="s">
        <v>21</v>
      </c>
      <c r="B46" s="193" t="s">
        <v>39</v>
      </c>
      <c r="C46" s="193"/>
      <c r="D46" s="193"/>
      <c r="E46" s="193"/>
      <c r="F46" s="45">
        <v>0.01</v>
      </c>
      <c r="G46" s="6">
        <f>(F31+G38)*F46</f>
        <v>0</v>
      </c>
    </row>
    <row r="47" spans="1:7" ht="15" customHeight="1" x14ac:dyDescent="0.25">
      <c r="A47" s="2" t="s">
        <v>23</v>
      </c>
      <c r="B47" s="193" t="s">
        <v>40</v>
      </c>
      <c r="C47" s="193"/>
      <c r="D47" s="193"/>
      <c r="E47" s="193"/>
      <c r="F47" s="45">
        <v>6.0000000000000001E-3</v>
      </c>
      <c r="G47" s="6">
        <f>(F31+G38)*F47</f>
        <v>0</v>
      </c>
    </row>
    <row r="48" spans="1:7" ht="15" customHeight="1" x14ac:dyDescent="0.25">
      <c r="A48" s="2" t="s">
        <v>24</v>
      </c>
      <c r="B48" s="193" t="s">
        <v>41</v>
      </c>
      <c r="C48" s="193"/>
      <c r="D48" s="193"/>
      <c r="E48" s="193"/>
      <c r="F48" s="45">
        <v>2E-3</v>
      </c>
      <c r="G48" s="6">
        <f>(F31+G38)*F48</f>
        <v>0</v>
      </c>
    </row>
    <row r="49" spans="1:7" ht="15" customHeight="1" x14ac:dyDescent="0.25">
      <c r="A49" s="2" t="s">
        <v>42</v>
      </c>
      <c r="B49" s="193" t="s">
        <v>43</v>
      </c>
      <c r="C49" s="193"/>
      <c r="D49" s="193"/>
      <c r="E49" s="193"/>
      <c r="F49" s="45">
        <v>0.08</v>
      </c>
      <c r="G49" s="6">
        <f>(F31+G38)*F49</f>
        <v>0</v>
      </c>
    </row>
    <row r="50" spans="1:7" ht="15" customHeight="1" x14ac:dyDescent="0.25">
      <c r="A50" s="205" t="s">
        <v>45</v>
      </c>
      <c r="B50" s="205"/>
      <c r="C50" s="205"/>
      <c r="D50" s="205"/>
      <c r="E50" s="179"/>
      <c r="F50" s="44">
        <f>SUM(F42:F49)</f>
        <v>0.33800000000000002</v>
      </c>
      <c r="G50" s="10">
        <f>SUM(G42:G49)</f>
        <v>0</v>
      </c>
    </row>
    <row r="51" spans="1:7" ht="15" customHeight="1" x14ac:dyDescent="0.25">
      <c r="A51" s="211"/>
      <c r="B51" s="211"/>
      <c r="C51" s="211"/>
      <c r="D51" s="211"/>
      <c r="E51" s="211"/>
      <c r="F51" s="211"/>
      <c r="G51" s="211"/>
    </row>
    <row r="52" spans="1:7" ht="15" customHeight="1" x14ac:dyDescent="0.25">
      <c r="A52" s="198" t="s">
        <v>46</v>
      </c>
      <c r="B52" s="199"/>
      <c r="C52" s="199"/>
      <c r="D52" s="199"/>
      <c r="E52" s="199"/>
      <c r="F52" s="199"/>
      <c r="G52" s="200"/>
    </row>
    <row r="53" spans="1:7" ht="15" customHeight="1" x14ac:dyDescent="0.25">
      <c r="A53" s="40" t="s">
        <v>57</v>
      </c>
      <c r="B53" s="204" t="s">
        <v>46</v>
      </c>
      <c r="C53" s="205"/>
      <c r="D53" s="205"/>
      <c r="E53" s="179"/>
      <c r="F53" s="9"/>
      <c r="G53" s="9" t="s">
        <v>12</v>
      </c>
    </row>
    <row r="54" spans="1:7" ht="15" customHeight="1" x14ac:dyDescent="0.25">
      <c r="A54" s="2" t="s">
        <v>13</v>
      </c>
      <c r="B54" s="193" t="s">
        <v>47</v>
      </c>
      <c r="C54" s="193"/>
      <c r="D54" s="193"/>
      <c r="E54" s="193"/>
      <c r="F54" s="5"/>
      <c r="G54" s="5"/>
    </row>
    <row r="55" spans="1:7" ht="15" customHeight="1" x14ac:dyDescent="0.25">
      <c r="A55" s="2" t="s">
        <v>15</v>
      </c>
      <c r="B55" s="193" t="s">
        <v>48</v>
      </c>
      <c r="C55" s="193"/>
      <c r="D55" s="193"/>
      <c r="E55" s="193"/>
      <c r="F55" s="5"/>
      <c r="G55" s="5"/>
    </row>
    <row r="56" spans="1:7" ht="15" customHeight="1" x14ac:dyDescent="0.25">
      <c r="A56" s="2" t="s">
        <v>17</v>
      </c>
      <c r="B56" s="193" t="s">
        <v>49</v>
      </c>
      <c r="C56" s="193"/>
      <c r="D56" s="193"/>
      <c r="E56" s="193"/>
      <c r="F56" s="5"/>
      <c r="G56" s="5"/>
    </row>
    <row r="57" spans="1:7" ht="15" customHeight="1" x14ac:dyDescent="0.25">
      <c r="A57" s="2" t="s">
        <v>37</v>
      </c>
      <c r="B57" s="193" t="s">
        <v>44</v>
      </c>
      <c r="C57" s="193"/>
      <c r="D57" s="193"/>
      <c r="E57" s="193"/>
      <c r="F57" s="5"/>
      <c r="G57" s="5"/>
    </row>
    <row r="58" spans="1:7" ht="15" customHeight="1" x14ac:dyDescent="0.25">
      <c r="A58" s="202" t="s">
        <v>50</v>
      </c>
      <c r="B58" s="203"/>
      <c r="C58" s="203"/>
      <c r="D58" s="203"/>
      <c r="E58" s="203"/>
      <c r="F58" s="9"/>
      <c r="G58" s="8">
        <f>SUM(G54:G57)</f>
        <v>0</v>
      </c>
    </row>
    <row r="59" spans="1:7" ht="15" customHeight="1" x14ac:dyDescent="0.25"/>
    <row r="60" spans="1:7" ht="15" customHeight="1" x14ac:dyDescent="0.25">
      <c r="A60" s="198" t="s">
        <v>51</v>
      </c>
      <c r="B60" s="199"/>
      <c r="C60" s="199"/>
      <c r="D60" s="199"/>
      <c r="E60" s="199"/>
      <c r="F60" s="199"/>
      <c r="G60" s="200"/>
    </row>
    <row r="61" spans="1:7" ht="15" customHeight="1" x14ac:dyDescent="0.25">
      <c r="A61" s="43">
        <v>2</v>
      </c>
      <c r="B61" s="184" t="s">
        <v>52</v>
      </c>
      <c r="C61" s="185"/>
      <c r="D61" s="185"/>
      <c r="E61" s="185"/>
      <c r="F61" s="186"/>
      <c r="G61" s="5" t="s">
        <v>12</v>
      </c>
    </row>
    <row r="62" spans="1:7" ht="15" customHeight="1" x14ac:dyDescent="0.25">
      <c r="A62" s="2" t="s">
        <v>53</v>
      </c>
      <c r="B62" s="193" t="s">
        <v>54</v>
      </c>
      <c r="C62" s="193"/>
      <c r="D62" s="193"/>
      <c r="E62" s="193"/>
      <c r="F62" s="193"/>
      <c r="G62" s="11">
        <f>G38</f>
        <v>0</v>
      </c>
    </row>
    <row r="63" spans="1:7" ht="15" customHeight="1" x14ac:dyDescent="0.25">
      <c r="A63" s="2" t="s">
        <v>55</v>
      </c>
      <c r="B63" s="193" t="s">
        <v>56</v>
      </c>
      <c r="C63" s="193"/>
      <c r="D63" s="193"/>
      <c r="E63" s="193"/>
      <c r="F63" s="193"/>
      <c r="G63" s="11">
        <f>G50</f>
        <v>0</v>
      </c>
    </row>
    <row r="64" spans="1:7" ht="15" customHeight="1" x14ac:dyDescent="0.25">
      <c r="A64" s="2" t="s">
        <v>57</v>
      </c>
      <c r="B64" s="193" t="s">
        <v>58</v>
      </c>
      <c r="C64" s="193"/>
      <c r="D64" s="193"/>
      <c r="E64" s="193"/>
      <c r="F64" s="193"/>
      <c r="G64" s="11">
        <f>G58</f>
        <v>0</v>
      </c>
    </row>
    <row r="65" spans="1:7" ht="18.75" customHeight="1" x14ac:dyDescent="0.25">
      <c r="A65" s="179" t="s">
        <v>59</v>
      </c>
      <c r="B65" s="180"/>
      <c r="C65" s="180"/>
      <c r="D65" s="180"/>
      <c r="E65" s="180"/>
      <c r="F65" s="180"/>
      <c r="G65" s="8">
        <f>SUM(G62:G64)</f>
        <v>0</v>
      </c>
    </row>
    <row r="66" spans="1:7" ht="15" customHeight="1" x14ac:dyDescent="0.25"/>
    <row r="67" spans="1:7" ht="15" customHeight="1" x14ac:dyDescent="0.25">
      <c r="A67" s="196" t="s">
        <v>117</v>
      </c>
      <c r="B67" s="196"/>
      <c r="C67" s="196"/>
      <c r="D67" s="196"/>
      <c r="E67" s="196"/>
      <c r="F67" s="196"/>
      <c r="G67" s="196"/>
    </row>
    <row r="68" spans="1:7" ht="21.75" customHeight="1" x14ac:dyDescent="0.25">
      <c r="A68" s="46">
        <v>3</v>
      </c>
      <c r="B68" s="210" t="s">
        <v>61</v>
      </c>
      <c r="C68" s="210"/>
      <c r="D68" s="210"/>
      <c r="E68" s="210"/>
      <c r="F68" s="37" t="s">
        <v>29</v>
      </c>
      <c r="G68" s="37" t="s">
        <v>12</v>
      </c>
    </row>
    <row r="69" spans="1:7" ht="33" customHeight="1" x14ac:dyDescent="0.25">
      <c r="A69" s="2" t="s">
        <v>13</v>
      </c>
      <c r="B69" s="193" t="s">
        <v>62</v>
      </c>
      <c r="C69" s="193"/>
      <c r="D69" s="193"/>
      <c r="E69" s="193"/>
      <c r="F69" s="5"/>
      <c r="G69" s="11">
        <f>F31*F69</f>
        <v>0</v>
      </c>
    </row>
    <row r="70" spans="1:7" ht="57.75" customHeight="1" x14ac:dyDescent="0.25">
      <c r="A70" s="2" t="s">
        <v>15</v>
      </c>
      <c r="B70" s="208" t="s">
        <v>63</v>
      </c>
      <c r="C70" s="208"/>
      <c r="D70" s="208"/>
      <c r="E70" s="208"/>
      <c r="F70" s="6">
        <f>8%*F69</f>
        <v>0</v>
      </c>
      <c r="G70" s="6">
        <f>F31*F70</f>
        <v>0</v>
      </c>
    </row>
    <row r="71" spans="1:7" ht="29.25" customHeight="1" x14ac:dyDescent="0.25">
      <c r="A71" s="2" t="s">
        <v>17</v>
      </c>
      <c r="B71" s="208" t="s">
        <v>328</v>
      </c>
      <c r="C71" s="208"/>
      <c r="D71" s="208"/>
      <c r="E71" s="208"/>
      <c r="F71" s="6">
        <f>F69*8%*(40%)</f>
        <v>0</v>
      </c>
      <c r="G71" s="5"/>
    </row>
    <row r="72" spans="1:7" ht="28.5" customHeight="1" x14ac:dyDescent="0.25">
      <c r="A72" s="2" t="s">
        <v>37</v>
      </c>
      <c r="B72" s="193" t="s">
        <v>64</v>
      </c>
      <c r="C72" s="193"/>
      <c r="D72" s="193"/>
      <c r="E72" s="193"/>
      <c r="F72" s="5"/>
      <c r="G72" s="11">
        <f>F31*F72</f>
        <v>0</v>
      </c>
    </row>
    <row r="73" spans="1:7" ht="64.5" customHeight="1" x14ac:dyDescent="0.25">
      <c r="A73" s="2" t="s">
        <v>21</v>
      </c>
      <c r="B73" s="208" t="s">
        <v>65</v>
      </c>
      <c r="C73" s="208"/>
      <c r="D73" s="208"/>
      <c r="E73" s="208"/>
      <c r="F73" s="6">
        <f>F72*F50</f>
        <v>0</v>
      </c>
      <c r="G73" s="6">
        <f>F31*F73</f>
        <v>0</v>
      </c>
    </row>
    <row r="74" spans="1:7" ht="30.75" customHeight="1" x14ac:dyDescent="0.25">
      <c r="A74" s="2" t="s">
        <v>23</v>
      </c>
      <c r="B74" s="209" t="s">
        <v>329</v>
      </c>
      <c r="C74" s="209"/>
      <c r="D74" s="209"/>
      <c r="E74" s="209"/>
      <c r="F74" s="6">
        <f>F72*8%*(40%)</f>
        <v>0</v>
      </c>
      <c r="G74" s="6">
        <f>F31*F74</f>
        <v>0</v>
      </c>
    </row>
    <row r="75" spans="1:7" ht="18.75" customHeight="1" x14ac:dyDescent="0.25">
      <c r="A75" s="179" t="s">
        <v>66</v>
      </c>
      <c r="B75" s="180"/>
      <c r="C75" s="180"/>
      <c r="D75" s="180"/>
      <c r="E75" s="180"/>
      <c r="F75" s="13">
        <f>SUM(F69:F74)</f>
        <v>0</v>
      </c>
      <c r="G75" s="10">
        <f>SUM(G69:G74)</f>
        <v>0</v>
      </c>
    </row>
    <row r="76" spans="1:7" ht="15" customHeight="1" x14ac:dyDescent="0.25"/>
    <row r="77" spans="1:7" ht="21.75" customHeight="1" x14ac:dyDescent="0.25">
      <c r="A77" s="195" t="s">
        <v>67</v>
      </c>
      <c r="B77" s="196"/>
      <c r="C77" s="196"/>
      <c r="D77" s="196"/>
      <c r="E77" s="196"/>
      <c r="F77" s="196"/>
      <c r="G77" s="196"/>
    </row>
    <row r="78" spans="1:7" ht="25.5" customHeight="1" x14ac:dyDescent="0.25">
      <c r="A78" s="207" t="s">
        <v>118</v>
      </c>
      <c r="B78" s="207"/>
      <c r="C78" s="207"/>
      <c r="D78" s="207"/>
      <c r="E78" s="207"/>
      <c r="F78" s="207"/>
      <c r="G78" s="207"/>
    </row>
    <row r="79" spans="1:7" ht="15" customHeight="1" x14ac:dyDescent="0.25">
      <c r="A79" s="40" t="s">
        <v>72</v>
      </c>
      <c r="B79" s="204" t="s">
        <v>119</v>
      </c>
      <c r="C79" s="205"/>
      <c r="D79" s="205"/>
      <c r="E79" s="179"/>
      <c r="F79" s="35" t="s">
        <v>29</v>
      </c>
      <c r="G79" s="9" t="s">
        <v>12</v>
      </c>
    </row>
    <row r="80" spans="1:7" ht="15" customHeight="1" x14ac:dyDescent="0.25">
      <c r="A80" s="2" t="s">
        <v>13</v>
      </c>
      <c r="B80" s="193" t="s">
        <v>120</v>
      </c>
      <c r="C80" s="193"/>
      <c r="D80" s="193"/>
      <c r="E80" s="193"/>
      <c r="F80" s="45"/>
      <c r="G80" s="11">
        <f>F31*F80</f>
        <v>0</v>
      </c>
    </row>
    <row r="81" spans="1:7" ht="15" customHeight="1" x14ac:dyDescent="0.25">
      <c r="A81" s="2" t="s">
        <v>15</v>
      </c>
      <c r="B81" s="193" t="s">
        <v>121</v>
      </c>
      <c r="C81" s="193"/>
      <c r="D81" s="193"/>
      <c r="E81" s="193"/>
      <c r="F81" s="45"/>
      <c r="G81" s="11">
        <f>F31*F81</f>
        <v>0</v>
      </c>
    </row>
    <row r="82" spans="1:7" ht="15" customHeight="1" x14ac:dyDescent="0.25">
      <c r="A82" s="2" t="s">
        <v>17</v>
      </c>
      <c r="B82" s="193" t="s">
        <v>122</v>
      </c>
      <c r="C82" s="193"/>
      <c r="D82" s="193"/>
      <c r="E82" s="193"/>
      <c r="F82" s="45"/>
      <c r="G82" s="11">
        <f>F31*F82</f>
        <v>0</v>
      </c>
    </row>
    <row r="83" spans="1:7" ht="15" customHeight="1" x14ac:dyDescent="0.25">
      <c r="A83" s="2" t="s">
        <v>37</v>
      </c>
      <c r="B83" s="193" t="s">
        <v>123</v>
      </c>
      <c r="C83" s="193"/>
      <c r="D83" s="193"/>
      <c r="E83" s="193"/>
      <c r="F83" s="45"/>
      <c r="G83" s="11">
        <f>F31*F83</f>
        <v>0</v>
      </c>
    </row>
    <row r="84" spans="1:7" ht="15" customHeight="1" x14ac:dyDescent="0.25">
      <c r="A84" s="2" t="s">
        <v>21</v>
      </c>
      <c r="B84" s="193" t="s">
        <v>124</v>
      </c>
      <c r="C84" s="193"/>
      <c r="D84" s="193"/>
      <c r="E84" s="193"/>
      <c r="F84" s="45"/>
      <c r="G84" s="11">
        <f>F31*F84</f>
        <v>0</v>
      </c>
    </row>
    <row r="85" spans="1:7" ht="15" customHeight="1" x14ac:dyDescent="0.25">
      <c r="A85" s="2" t="s">
        <v>23</v>
      </c>
      <c r="B85" s="193" t="s">
        <v>125</v>
      </c>
      <c r="C85" s="193"/>
      <c r="D85" s="193"/>
      <c r="E85" s="193"/>
      <c r="F85" s="45"/>
      <c r="G85" s="11">
        <f>F31*F85</f>
        <v>0</v>
      </c>
    </row>
    <row r="86" spans="1:7" ht="15" customHeight="1" x14ac:dyDescent="0.25">
      <c r="A86" s="179" t="s">
        <v>68</v>
      </c>
      <c r="B86" s="180"/>
      <c r="C86" s="180"/>
      <c r="D86" s="180"/>
      <c r="E86" s="180"/>
      <c r="F86" s="47">
        <f>SUM(F80:F85)</f>
        <v>0</v>
      </c>
      <c r="G86" s="10">
        <f>SUM(G80:G85)</f>
        <v>0</v>
      </c>
    </row>
    <row r="87" spans="1:7" ht="15" customHeight="1" x14ac:dyDescent="0.25"/>
    <row r="88" spans="1:7" ht="29.25" customHeight="1" x14ac:dyDescent="0.25">
      <c r="A88" s="207" t="s">
        <v>126</v>
      </c>
      <c r="B88" s="207"/>
      <c r="C88" s="207"/>
      <c r="D88" s="207"/>
      <c r="E88" s="207"/>
      <c r="F88" s="207"/>
      <c r="G88" s="207"/>
    </row>
    <row r="89" spans="1:7" ht="18" customHeight="1" x14ac:dyDescent="0.25">
      <c r="A89" s="179" t="s">
        <v>69</v>
      </c>
      <c r="B89" s="180"/>
      <c r="C89" s="180"/>
      <c r="D89" s="180"/>
      <c r="E89" s="180"/>
      <c r="F89" s="35" t="s">
        <v>29</v>
      </c>
      <c r="G89" s="9" t="s">
        <v>12</v>
      </c>
    </row>
    <row r="90" spans="1:7" ht="26.25" customHeight="1" x14ac:dyDescent="0.25">
      <c r="A90" s="2" t="s">
        <v>13</v>
      </c>
      <c r="B90" s="206" t="s">
        <v>127</v>
      </c>
      <c r="C90" s="206"/>
      <c r="D90" s="206"/>
      <c r="E90" s="206"/>
      <c r="F90" s="5"/>
      <c r="G90" s="11">
        <f>F31*F90</f>
        <v>0</v>
      </c>
    </row>
    <row r="91" spans="1:7" ht="15" customHeight="1" x14ac:dyDescent="0.25">
      <c r="A91" s="179" t="s">
        <v>70</v>
      </c>
      <c r="B91" s="180"/>
      <c r="C91" s="180"/>
      <c r="D91" s="180"/>
      <c r="E91" s="180"/>
      <c r="F91" s="47">
        <f>F90</f>
        <v>0</v>
      </c>
      <c r="G91" s="10">
        <f>G90</f>
        <v>0</v>
      </c>
    </row>
    <row r="92" spans="1:7" ht="15" customHeight="1" x14ac:dyDescent="0.25">
      <c r="A92" s="184"/>
      <c r="B92" s="185"/>
      <c r="C92" s="185"/>
      <c r="D92" s="185"/>
      <c r="E92" s="185"/>
      <c r="F92" s="185"/>
      <c r="G92" s="186"/>
    </row>
    <row r="93" spans="1:7" ht="37.5" customHeight="1" x14ac:dyDescent="0.25">
      <c r="A93" s="198" t="s">
        <v>128</v>
      </c>
      <c r="B93" s="199"/>
      <c r="C93" s="199"/>
      <c r="D93" s="199"/>
      <c r="E93" s="199"/>
      <c r="F93" s="199"/>
      <c r="G93" s="200"/>
    </row>
    <row r="94" spans="1:7" ht="18.75" customHeight="1" x14ac:dyDescent="0.25">
      <c r="A94" s="43">
        <v>4</v>
      </c>
      <c r="B94" s="184" t="s">
        <v>71</v>
      </c>
      <c r="C94" s="185"/>
      <c r="D94" s="185"/>
      <c r="E94" s="185"/>
      <c r="F94" s="186"/>
      <c r="G94" s="23" t="s">
        <v>12</v>
      </c>
    </row>
    <row r="95" spans="1:7" ht="15" customHeight="1" x14ac:dyDescent="0.25">
      <c r="A95" s="2" t="s">
        <v>72</v>
      </c>
      <c r="B95" s="193" t="s">
        <v>129</v>
      </c>
      <c r="C95" s="193"/>
      <c r="D95" s="193"/>
      <c r="E95" s="193"/>
      <c r="F95" s="193"/>
      <c r="G95" s="11">
        <f>G86</f>
        <v>0</v>
      </c>
    </row>
    <row r="96" spans="1:7" ht="15" customHeight="1" x14ac:dyDescent="0.25">
      <c r="A96" s="2" t="s">
        <v>73</v>
      </c>
      <c r="B96" s="193" t="s">
        <v>130</v>
      </c>
      <c r="C96" s="193"/>
      <c r="D96" s="193"/>
      <c r="E96" s="193"/>
      <c r="F96" s="193"/>
      <c r="G96" s="11">
        <f>G91</f>
        <v>0</v>
      </c>
    </row>
    <row r="97" spans="1:7" ht="15" customHeight="1" x14ac:dyDescent="0.25">
      <c r="A97" s="202" t="s">
        <v>74</v>
      </c>
      <c r="B97" s="203"/>
      <c r="C97" s="203"/>
      <c r="D97" s="203"/>
      <c r="E97" s="203"/>
      <c r="F97" s="203"/>
      <c r="G97" s="10">
        <f>SUM(G95+G96)</f>
        <v>0</v>
      </c>
    </row>
    <row r="98" spans="1:7" ht="15" customHeight="1" x14ac:dyDescent="0.25">
      <c r="A98" s="184"/>
      <c r="B98" s="185"/>
      <c r="C98" s="185"/>
      <c r="D98" s="185"/>
      <c r="E98" s="185"/>
      <c r="F98" s="185"/>
      <c r="G98" s="186"/>
    </row>
    <row r="99" spans="1:7" ht="15" customHeight="1" x14ac:dyDescent="0.25">
      <c r="A99" s="195" t="s">
        <v>75</v>
      </c>
      <c r="B99" s="196"/>
      <c r="C99" s="196"/>
      <c r="D99" s="196"/>
      <c r="E99" s="196"/>
      <c r="F99" s="196"/>
      <c r="G99" s="196"/>
    </row>
    <row r="100" spans="1:7" ht="15" customHeight="1" x14ac:dyDescent="0.25">
      <c r="A100" s="33">
        <v>5</v>
      </c>
      <c r="B100" s="184" t="s">
        <v>76</v>
      </c>
      <c r="C100" s="185"/>
      <c r="D100" s="185"/>
      <c r="E100" s="185"/>
      <c r="F100" s="186"/>
      <c r="G100" s="32" t="s">
        <v>12</v>
      </c>
    </row>
    <row r="101" spans="1:7" x14ac:dyDescent="0.25">
      <c r="A101" s="2" t="s">
        <v>13</v>
      </c>
      <c r="B101" s="201" t="s">
        <v>77</v>
      </c>
      <c r="C101" s="190"/>
      <c r="D101" s="190"/>
      <c r="E101" s="190"/>
      <c r="F101" s="191"/>
      <c r="G101" s="5"/>
    </row>
    <row r="102" spans="1:7" ht="18.75" customHeight="1" x14ac:dyDescent="0.25">
      <c r="A102" s="2" t="s">
        <v>15</v>
      </c>
      <c r="B102" s="201" t="s">
        <v>78</v>
      </c>
      <c r="C102" s="190"/>
      <c r="D102" s="190"/>
      <c r="E102" s="190"/>
      <c r="F102" s="191"/>
      <c r="G102" s="5"/>
    </row>
    <row r="103" spans="1:7" ht="15" customHeight="1" x14ac:dyDescent="0.25">
      <c r="A103" s="2" t="s">
        <v>17</v>
      </c>
      <c r="B103" s="201" t="s">
        <v>79</v>
      </c>
      <c r="C103" s="190"/>
      <c r="D103" s="190"/>
      <c r="E103" s="190"/>
      <c r="F103" s="191"/>
      <c r="G103" s="5"/>
    </row>
    <row r="104" spans="1:7" ht="23.25" customHeight="1" x14ac:dyDescent="0.25">
      <c r="A104" s="2" t="s">
        <v>37</v>
      </c>
      <c r="B104" s="201" t="s">
        <v>44</v>
      </c>
      <c r="C104" s="190"/>
      <c r="D104" s="190"/>
      <c r="E104" s="190"/>
      <c r="F104" s="191"/>
      <c r="G104" s="5"/>
    </row>
    <row r="105" spans="1:7" ht="30" customHeight="1" x14ac:dyDescent="0.25">
      <c r="A105" s="179" t="s">
        <v>80</v>
      </c>
      <c r="B105" s="180"/>
      <c r="C105" s="180"/>
      <c r="D105" s="180"/>
      <c r="E105" s="180"/>
      <c r="F105" s="180"/>
      <c r="G105" s="8">
        <f>SUM(G101:G104)</f>
        <v>0</v>
      </c>
    </row>
    <row r="106" spans="1:7" ht="15" customHeight="1" x14ac:dyDescent="0.25">
      <c r="A106" s="190" t="s">
        <v>131</v>
      </c>
      <c r="B106" s="190"/>
      <c r="C106" s="190"/>
      <c r="D106" s="190"/>
      <c r="E106" s="190"/>
      <c r="F106" s="190"/>
      <c r="G106" s="191"/>
    </row>
    <row r="107" spans="1:7" ht="15" customHeight="1" x14ac:dyDescent="0.25">
      <c r="A107" s="30"/>
      <c r="B107" s="30"/>
      <c r="C107" s="30"/>
      <c r="D107" s="30"/>
      <c r="E107" s="30"/>
      <c r="F107" s="30"/>
      <c r="G107" s="31"/>
    </row>
    <row r="108" spans="1:7" ht="15" customHeight="1" x14ac:dyDescent="0.25">
      <c r="A108" s="195" t="s">
        <v>81</v>
      </c>
      <c r="B108" s="196"/>
      <c r="C108" s="196"/>
      <c r="D108" s="196"/>
      <c r="E108" s="196"/>
      <c r="F108" s="196"/>
      <c r="G108" s="196"/>
    </row>
    <row r="109" spans="1:7" ht="15" customHeight="1" x14ac:dyDescent="0.25">
      <c r="A109" s="33">
        <v>6</v>
      </c>
      <c r="B109" s="197" t="s">
        <v>82</v>
      </c>
      <c r="C109" s="197"/>
      <c r="D109" s="197"/>
      <c r="E109" s="197"/>
      <c r="F109" s="32" t="s">
        <v>29</v>
      </c>
      <c r="G109" s="5" t="s">
        <v>12</v>
      </c>
    </row>
    <row r="110" spans="1:7" ht="15" customHeight="1" x14ac:dyDescent="0.25">
      <c r="A110" s="2" t="s">
        <v>13</v>
      </c>
      <c r="B110" s="193" t="s">
        <v>83</v>
      </c>
      <c r="C110" s="193"/>
      <c r="D110" s="193"/>
      <c r="E110" s="193"/>
      <c r="F110" s="45"/>
      <c r="G110" s="11">
        <f>F110*G130</f>
        <v>0</v>
      </c>
    </row>
    <row r="111" spans="1:7" ht="15" customHeight="1" x14ac:dyDescent="0.25">
      <c r="A111" s="2" t="s">
        <v>15</v>
      </c>
      <c r="B111" s="193" t="s">
        <v>84</v>
      </c>
      <c r="C111" s="193"/>
      <c r="D111" s="193"/>
      <c r="E111" s="193"/>
      <c r="F111" s="45"/>
      <c r="G111" s="6">
        <f>(G110+G130)*F111</f>
        <v>0</v>
      </c>
    </row>
    <row r="112" spans="1:7" ht="15" customHeight="1" x14ac:dyDescent="0.25">
      <c r="A112" s="2" t="s">
        <v>17</v>
      </c>
      <c r="B112" s="192" t="s">
        <v>85</v>
      </c>
      <c r="C112" s="192"/>
      <c r="D112" s="192"/>
      <c r="E112" s="192"/>
      <c r="F112" s="48"/>
      <c r="G112" s="6"/>
    </row>
    <row r="113" spans="1:7" ht="15" customHeight="1" x14ac:dyDescent="0.25">
      <c r="A113" s="2" t="s">
        <v>86</v>
      </c>
      <c r="B113" s="192" t="s">
        <v>87</v>
      </c>
      <c r="C113" s="192"/>
      <c r="D113" s="192"/>
      <c r="E113" s="192"/>
      <c r="F113" s="45"/>
      <c r="G113" s="6"/>
    </row>
    <row r="114" spans="1:7" ht="15" customHeight="1" x14ac:dyDescent="0.25">
      <c r="A114" s="2" t="s">
        <v>88</v>
      </c>
      <c r="B114" s="193" t="s">
        <v>89</v>
      </c>
      <c r="C114" s="193"/>
      <c r="D114" s="193"/>
      <c r="E114" s="193"/>
      <c r="F114" s="45"/>
      <c r="G114" s="6">
        <f>(G110+G111+G130)/(1-F112)*F114</f>
        <v>0</v>
      </c>
    </row>
    <row r="115" spans="1:7" ht="23.25" customHeight="1" x14ac:dyDescent="0.25">
      <c r="A115" s="2" t="s">
        <v>90</v>
      </c>
      <c r="B115" s="193" t="s">
        <v>91</v>
      </c>
      <c r="C115" s="193"/>
      <c r="D115" s="193"/>
      <c r="E115" s="193"/>
      <c r="F115" s="45"/>
      <c r="G115" s="6">
        <f>(G110+G111+G130)/(1-F112)*F115</f>
        <v>0</v>
      </c>
    </row>
    <row r="116" spans="1:7" x14ac:dyDescent="0.25">
      <c r="A116" s="2" t="s">
        <v>92</v>
      </c>
      <c r="B116" s="192" t="s">
        <v>93</v>
      </c>
      <c r="C116" s="192"/>
      <c r="D116" s="192"/>
      <c r="E116" s="192"/>
      <c r="F116" s="45"/>
      <c r="G116" s="5"/>
    </row>
    <row r="117" spans="1:7" x14ac:dyDescent="0.25">
      <c r="A117" s="2" t="s">
        <v>94</v>
      </c>
      <c r="B117" s="192" t="s">
        <v>95</v>
      </c>
      <c r="C117" s="192"/>
      <c r="D117" s="192"/>
      <c r="E117" s="192"/>
      <c r="F117" s="45"/>
      <c r="G117" s="11"/>
    </row>
    <row r="118" spans="1:7" x14ac:dyDescent="0.25">
      <c r="A118" s="2" t="s">
        <v>96</v>
      </c>
      <c r="B118" s="193" t="s">
        <v>97</v>
      </c>
      <c r="C118" s="193"/>
      <c r="D118" s="193"/>
      <c r="E118" s="193"/>
      <c r="F118" s="45"/>
      <c r="G118" s="6">
        <f>(G110+G111+G130)/(1-F112)*F118</f>
        <v>0</v>
      </c>
    </row>
    <row r="119" spans="1:7" x14ac:dyDescent="0.25">
      <c r="A119" s="179" t="s">
        <v>98</v>
      </c>
      <c r="B119" s="180"/>
      <c r="C119" s="180"/>
      <c r="D119" s="180"/>
      <c r="E119" s="180"/>
      <c r="F119" s="13"/>
      <c r="G119" s="10">
        <f>SUM(G110+G111+G114+G115+G118)</f>
        <v>0</v>
      </c>
    </row>
    <row r="120" spans="1:7" x14ac:dyDescent="0.25">
      <c r="A120" s="194" t="s">
        <v>99</v>
      </c>
      <c r="B120" s="194"/>
      <c r="C120" s="194"/>
      <c r="D120" s="194"/>
      <c r="E120" s="194"/>
      <c r="F120" s="194"/>
      <c r="G120" s="194"/>
    </row>
    <row r="121" spans="1:7" x14ac:dyDescent="0.25">
      <c r="A121" s="36" t="s">
        <v>132</v>
      </c>
      <c r="B121" s="36"/>
      <c r="C121" s="36"/>
      <c r="D121" s="36"/>
      <c r="E121" s="36"/>
      <c r="F121" s="36"/>
      <c r="G121" s="36"/>
    </row>
    <row r="122" spans="1:7" x14ac:dyDescent="0.25">
      <c r="A122" s="185"/>
      <c r="B122" s="185"/>
      <c r="C122" s="185"/>
      <c r="D122" s="185"/>
      <c r="E122" s="185"/>
      <c r="F122" s="185"/>
      <c r="G122" s="186"/>
    </row>
    <row r="123" spans="1:7" ht="18.75" x14ac:dyDescent="0.3">
      <c r="A123" s="187" t="s">
        <v>133</v>
      </c>
      <c r="B123" s="188"/>
      <c r="C123" s="188"/>
      <c r="D123" s="188"/>
      <c r="E123" s="188"/>
      <c r="F123" s="188"/>
      <c r="G123" s="188"/>
    </row>
    <row r="124" spans="1:7" x14ac:dyDescent="0.25">
      <c r="A124" s="186" t="s">
        <v>100</v>
      </c>
      <c r="B124" s="181"/>
      <c r="C124" s="181"/>
      <c r="D124" s="181"/>
      <c r="E124" s="181"/>
      <c r="F124" s="181"/>
      <c r="G124" s="5" t="s">
        <v>12</v>
      </c>
    </row>
    <row r="125" spans="1:7" x14ac:dyDescent="0.25">
      <c r="A125" s="2" t="s">
        <v>13</v>
      </c>
      <c r="B125" s="189" t="s">
        <v>10</v>
      </c>
      <c r="C125" s="189"/>
      <c r="D125" s="189"/>
      <c r="E125" s="189"/>
      <c r="F125" s="189"/>
      <c r="G125" s="11">
        <f>F31</f>
        <v>0</v>
      </c>
    </row>
    <row r="126" spans="1:7" x14ac:dyDescent="0.25">
      <c r="A126" s="2" t="s">
        <v>15</v>
      </c>
      <c r="B126" s="189" t="s">
        <v>27</v>
      </c>
      <c r="C126" s="189"/>
      <c r="D126" s="189"/>
      <c r="E126" s="189"/>
      <c r="F126" s="189"/>
      <c r="G126" s="11">
        <f>G65</f>
        <v>0</v>
      </c>
    </row>
    <row r="127" spans="1:7" x14ac:dyDescent="0.25">
      <c r="A127" s="2" t="s">
        <v>17</v>
      </c>
      <c r="B127" s="189" t="s">
        <v>60</v>
      </c>
      <c r="C127" s="189"/>
      <c r="D127" s="189"/>
      <c r="E127" s="189"/>
      <c r="F127" s="189"/>
      <c r="G127" s="11">
        <f>G75</f>
        <v>0</v>
      </c>
    </row>
    <row r="128" spans="1:7" x14ac:dyDescent="0.25">
      <c r="A128" s="2" t="s">
        <v>37</v>
      </c>
      <c r="B128" s="189" t="s">
        <v>67</v>
      </c>
      <c r="C128" s="189"/>
      <c r="D128" s="189"/>
      <c r="E128" s="189"/>
      <c r="F128" s="189"/>
      <c r="G128" s="11">
        <f>G97</f>
        <v>0</v>
      </c>
    </row>
    <row r="129" spans="1:7" x14ac:dyDescent="0.25">
      <c r="A129" s="2" t="s">
        <v>21</v>
      </c>
      <c r="B129" s="189" t="s">
        <v>75</v>
      </c>
      <c r="C129" s="189"/>
      <c r="D129" s="189"/>
      <c r="E129" s="189"/>
      <c r="F129" s="189"/>
      <c r="G129" s="6">
        <f>G105</f>
        <v>0</v>
      </c>
    </row>
    <row r="130" spans="1:7" x14ac:dyDescent="0.25">
      <c r="A130" s="179" t="s">
        <v>134</v>
      </c>
      <c r="B130" s="180"/>
      <c r="C130" s="180"/>
      <c r="D130" s="180"/>
      <c r="E130" s="180"/>
      <c r="F130" s="180"/>
      <c r="G130" s="10">
        <f>SUM(G125:G129)</f>
        <v>0</v>
      </c>
    </row>
    <row r="131" spans="1:7" ht="27.75" customHeight="1" x14ac:dyDescent="0.25">
      <c r="A131" s="2" t="s">
        <v>23</v>
      </c>
      <c r="B131" s="181" t="s">
        <v>81</v>
      </c>
      <c r="C131" s="181"/>
      <c r="D131" s="181"/>
      <c r="E131" s="181"/>
      <c r="F131" s="181"/>
      <c r="G131" s="6">
        <f>G119</f>
        <v>0</v>
      </c>
    </row>
    <row r="132" spans="1:7" x14ac:dyDescent="0.25">
      <c r="A132" s="182" t="s">
        <v>101</v>
      </c>
      <c r="B132" s="183"/>
      <c r="C132" s="183"/>
      <c r="D132" s="183"/>
      <c r="E132" s="183"/>
      <c r="F132" s="183"/>
      <c r="G132" s="10">
        <f>G130+G131</f>
        <v>0</v>
      </c>
    </row>
    <row r="133" spans="1:7" ht="23.25" customHeight="1" x14ac:dyDescent="0.25">
      <c r="A133" s="184"/>
      <c r="B133" s="185"/>
      <c r="C133" s="185"/>
      <c r="D133" s="185"/>
      <c r="E133" s="185"/>
      <c r="F133" s="185"/>
      <c r="G133" s="186"/>
    </row>
  </sheetData>
  <mergeCells count="131">
    <mergeCell ref="A10:F10"/>
    <mergeCell ref="A11:F11"/>
    <mergeCell ref="A12:F12"/>
    <mergeCell ref="A13:G13"/>
    <mergeCell ref="A14:G14"/>
    <mergeCell ref="A15:G15"/>
    <mergeCell ref="A1:G1"/>
    <mergeCell ref="A3:G3"/>
    <mergeCell ref="A5:G5"/>
    <mergeCell ref="A6:G6"/>
    <mergeCell ref="A8:G8"/>
    <mergeCell ref="A9:F9"/>
    <mergeCell ref="A23:G23"/>
    <mergeCell ref="B24:E24"/>
    <mergeCell ref="F24:G24"/>
    <mergeCell ref="B25:E25"/>
    <mergeCell ref="F25:G25"/>
    <mergeCell ref="B26:E26"/>
    <mergeCell ref="F26:G26"/>
    <mergeCell ref="A16:G16"/>
    <mergeCell ref="B17:F17"/>
    <mergeCell ref="B18:F18"/>
    <mergeCell ref="B19:F19"/>
    <mergeCell ref="B20:F20"/>
    <mergeCell ref="B21:F21"/>
    <mergeCell ref="B30:E30"/>
    <mergeCell ref="F30:G30"/>
    <mergeCell ref="A31:E31"/>
    <mergeCell ref="F31:G31"/>
    <mergeCell ref="A32:G32"/>
    <mergeCell ref="A33:G33"/>
    <mergeCell ref="B27:E27"/>
    <mergeCell ref="F27:G27"/>
    <mergeCell ref="B28:E28"/>
    <mergeCell ref="F28:G28"/>
    <mergeCell ref="B29:E29"/>
    <mergeCell ref="F29:G29"/>
    <mergeCell ref="A40:G40"/>
    <mergeCell ref="B41:E41"/>
    <mergeCell ref="B42:E42"/>
    <mergeCell ref="B43:E43"/>
    <mergeCell ref="B44:E44"/>
    <mergeCell ref="B45:E45"/>
    <mergeCell ref="A34:G34"/>
    <mergeCell ref="B35:E35"/>
    <mergeCell ref="B36:E36"/>
    <mergeCell ref="B37:E37"/>
    <mergeCell ref="A38:E38"/>
    <mergeCell ref="A39:G39"/>
    <mergeCell ref="A52:G52"/>
    <mergeCell ref="B53:E53"/>
    <mergeCell ref="B54:E54"/>
    <mergeCell ref="B55:E55"/>
    <mergeCell ref="B56:E56"/>
    <mergeCell ref="B57:E57"/>
    <mergeCell ref="B46:E46"/>
    <mergeCell ref="B47:E47"/>
    <mergeCell ref="B48:E48"/>
    <mergeCell ref="B49:E49"/>
    <mergeCell ref="A50:E50"/>
    <mergeCell ref="A51:G51"/>
    <mergeCell ref="A65:F65"/>
    <mergeCell ref="A67:G67"/>
    <mergeCell ref="B68:E68"/>
    <mergeCell ref="B69:E69"/>
    <mergeCell ref="B70:E70"/>
    <mergeCell ref="B71:E71"/>
    <mergeCell ref="A58:E58"/>
    <mergeCell ref="A60:G60"/>
    <mergeCell ref="B61:F61"/>
    <mergeCell ref="B62:F62"/>
    <mergeCell ref="B63:F63"/>
    <mergeCell ref="B64:F64"/>
    <mergeCell ref="B79:E79"/>
    <mergeCell ref="B80:E80"/>
    <mergeCell ref="B81:E81"/>
    <mergeCell ref="B82:E82"/>
    <mergeCell ref="B83:E83"/>
    <mergeCell ref="B84:E84"/>
    <mergeCell ref="B72:E72"/>
    <mergeCell ref="B73:E73"/>
    <mergeCell ref="B74:E74"/>
    <mergeCell ref="A75:E75"/>
    <mergeCell ref="A77:G77"/>
    <mergeCell ref="A78:G78"/>
    <mergeCell ref="A92:G92"/>
    <mergeCell ref="A93:G93"/>
    <mergeCell ref="B94:F94"/>
    <mergeCell ref="B95:F95"/>
    <mergeCell ref="B96:F96"/>
    <mergeCell ref="A97:F97"/>
    <mergeCell ref="B85:E85"/>
    <mergeCell ref="A86:E86"/>
    <mergeCell ref="A88:G88"/>
    <mergeCell ref="A89:E89"/>
    <mergeCell ref="B90:E90"/>
    <mergeCell ref="A91:E91"/>
    <mergeCell ref="B104:F104"/>
    <mergeCell ref="A105:F105"/>
    <mergeCell ref="A106:G106"/>
    <mergeCell ref="A108:G108"/>
    <mergeCell ref="B109:E109"/>
    <mergeCell ref="B110:E110"/>
    <mergeCell ref="A98:G98"/>
    <mergeCell ref="A99:G99"/>
    <mergeCell ref="B100:F100"/>
    <mergeCell ref="B101:F101"/>
    <mergeCell ref="B102:F102"/>
    <mergeCell ref="B103:F103"/>
    <mergeCell ref="B117:E117"/>
    <mergeCell ref="B118:E118"/>
    <mergeCell ref="A119:E119"/>
    <mergeCell ref="A120:G120"/>
    <mergeCell ref="A122:G122"/>
    <mergeCell ref="A123:G123"/>
    <mergeCell ref="B111:E111"/>
    <mergeCell ref="B112:E112"/>
    <mergeCell ref="B113:E113"/>
    <mergeCell ref="B114:E114"/>
    <mergeCell ref="B115:E115"/>
    <mergeCell ref="B116:E116"/>
    <mergeCell ref="A130:F130"/>
    <mergeCell ref="B131:F131"/>
    <mergeCell ref="A132:F132"/>
    <mergeCell ref="A133:G133"/>
    <mergeCell ref="A124:F124"/>
    <mergeCell ref="B125:F125"/>
    <mergeCell ref="B126:F126"/>
    <mergeCell ref="B127:F127"/>
    <mergeCell ref="B128:F128"/>
    <mergeCell ref="B129:F129"/>
  </mergeCells>
  <pageMargins left="0.511811024" right="0.511811024" top="0.78740157499999996" bottom="0.78740157499999996" header="0.31496062000000002" footer="0.31496062000000002"/>
  <pageSetup paperSize="9" scale="90" orientation="portrait" verticalDpi="0" r:id="rId1"/>
  <rowBreaks count="1" manualBreakCount="1">
    <brk id="8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4</vt:i4>
      </vt:variant>
    </vt:vector>
  </HeadingPairs>
  <TitlesOfParts>
    <vt:vector size="11" baseType="lpstr">
      <vt:lpstr>Proposta de preços</vt:lpstr>
      <vt:lpstr>Uniformes e Equipam.</vt:lpstr>
      <vt:lpstr>Materiais de Consumo</vt:lpstr>
      <vt:lpstr>Encarregado</vt:lpstr>
      <vt:lpstr>Servente</vt:lpstr>
      <vt:lpstr>Encarregado de Fachada</vt:lpstr>
      <vt:lpstr>Servente de Fachada</vt:lpstr>
      <vt:lpstr>Encarregado!Area_de_impressao</vt:lpstr>
      <vt:lpstr>'Materiais de Consumo'!Area_de_impressao</vt:lpstr>
      <vt:lpstr>'Proposta de preços'!Area_de_impressao</vt:lpstr>
      <vt:lpstr>Servente!Area_de_impressao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Edvaldo Mota Frazao</dc:creator>
  <cp:lastModifiedBy>Vinicius Mendes Machado</cp:lastModifiedBy>
  <cp:lastPrinted>2020-01-15T14:52:33Z</cp:lastPrinted>
  <dcterms:created xsi:type="dcterms:W3CDTF">2019-08-19T12:51:59Z</dcterms:created>
  <dcterms:modified xsi:type="dcterms:W3CDTF">2020-02-12T22:13:19Z</dcterms:modified>
</cp:coreProperties>
</file>